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90" windowWidth="19440" windowHeight="11025" activeTab="0"/>
  </bookViews>
  <sheets>
    <sheet name="Sommaire" sheetId="1" r:id="rId1"/>
    <sheet name="Méthodologie" sheetId="2" r:id="rId2"/>
    <sheet name="Tableau 1" sheetId="3" r:id="rId3"/>
    <sheet name="Tableau 2" sheetId="4" r:id="rId4"/>
    <sheet name="Tableau 3" sheetId="5" r:id="rId5"/>
    <sheet name="Tableau 4" sheetId="6" r:id="rId6"/>
    <sheet name="Annexe 1" sheetId="7" r:id="rId7"/>
    <sheet name="Annexe 2" sheetId="8" r:id="rId8"/>
    <sheet name="Annexe 3" sheetId="9" r:id="rId9"/>
    <sheet name="Annexe 4" sheetId="10" r:id="rId10"/>
    <sheet name="Annexe 5" sheetId="11" r:id="rId11"/>
    <sheet name="Annexe 6" sheetId="12" r:id="rId12"/>
  </sheets>
  <definedNames/>
  <calcPr fullCalcOnLoad="1"/>
</workbook>
</file>

<file path=xl/sharedStrings.xml><?xml version="1.0" encoding="utf-8"?>
<sst xmlns="http://schemas.openxmlformats.org/spreadsheetml/2006/main" count="546" uniqueCount="203">
  <si>
    <t>Public</t>
  </si>
  <si>
    <t xml:space="preserve">  % par rapport à l'effectif total</t>
  </si>
  <si>
    <t>Privé</t>
  </si>
  <si>
    <t xml:space="preserve"> dont femmes</t>
  </si>
  <si>
    <t xml:space="preserve">  dont femmes</t>
  </si>
  <si>
    <t xml:space="preserve">  dont femmes, en %</t>
  </si>
  <si>
    <t>-</t>
  </si>
  <si>
    <t>dont Agriculture</t>
  </si>
  <si>
    <t>Services</t>
  </si>
  <si>
    <t xml:space="preserve"> S</t>
  </si>
  <si>
    <t xml:space="preserve"> ES</t>
  </si>
  <si>
    <t xml:space="preserve"> L</t>
  </si>
  <si>
    <t xml:space="preserve"> Autres</t>
  </si>
  <si>
    <t>Autres origines (1)</t>
  </si>
  <si>
    <t>(1) Brevet de technicien, université, IUT, vie active, étudiants étrangers et autres</t>
  </si>
  <si>
    <t>Lettres et arts</t>
  </si>
  <si>
    <t>Produc-tion</t>
  </si>
  <si>
    <t>1ère année</t>
  </si>
  <si>
    <t>2ème année</t>
  </si>
  <si>
    <t>3ème année</t>
  </si>
  <si>
    <t>Ensemble</t>
  </si>
  <si>
    <t>Autres Ministères</t>
  </si>
  <si>
    <t>Spécialités disciplinaires</t>
  </si>
  <si>
    <t xml:space="preserve"> Lettres et Arts</t>
  </si>
  <si>
    <t>Spécialités de la production</t>
  </si>
  <si>
    <t xml:space="preserve">  Agriculture, pêche, forêt et espaces verts</t>
  </si>
  <si>
    <t xml:space="preserve"> Génie civil, construction et bois</t>
  </si>
  <si>
    <t xml:space="preserve"> Matériaux souples</t>
  </si>
  <si>
    <t xml:space="preserve"> Mécanique, électricité et électronique</t>
  </si>
  <si>
    <t xml:space="preserve"> Spécialités pluritechnologiques de la production</t>
  </si>
  <si>
    <t xml:space="preserve"> Transformations</t>
  </si>
  <si>
    <t>Spécialités des services</t>
  </si>
  <si>
    <t xml:space="preserve"> Services à la collectivité</t>
  </si>
  <si>
    <t xml:space="preserve"> Echanges et gestion</t>
  </si>
  <si>
    <t xml:space="preserve"> Communication et information</t>
  </si>
  <si>
    <t xml:space="preserve"> Services aux personnes</t>
  </si>
  <si>
    <t xml:space="preserve"> Spécialités plurivalentes des services</t>
  </si>
  <si>
    <t>Groupes de spécialités de formation</t>
  </si>
  <si>
    <t>Répartition (%)</t>
  </si>
  <si>
    <t>Part du privé (%)</t>
  </si>
  <si>
    <t>Part des femmes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</si>
  <si>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</si>
  <si>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</si>
  <si>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</si>
  <si>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</si>
  <si>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</si>
  <si>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</si>
  <si>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</si>
  <si>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</si>
  <si>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</si>
  <si>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</si>
  <si>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</si>
  <si>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</si>
  <si>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</si>
  <si>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</si>
  <si>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</si>
  <si>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Énergie, génie climatique</t>
  </si>
  <si>
    <t>Spécialités pluritechnologiques génie civil, construction, bois</t>
  </si>
  <si>
    <t>Mines et carrières, génie civil, topographie</t>
  </si>
  <si>
    <t>Bâtiment : construction et couverture</t>
  </si>
  <si>
    <t>Bâtiment : finitions</t>
  </si>
  <si>
    <t>Travail du bois et de l'ameublement</t>
  </si>
  <si>
    <t>Textile</t>
  </si>
  <si>
    <t>Habillement</t>
  </si>
  <si>
    <t>Cuirs et peaux</t>
  </si>
  <si>
    <t>Spécialités pluritechnologiques en mécanique-électricité</t>
  </si>
  <si>
    <t>Mécanique générale et de précision, usinage</t>
  </si>
  <si>
    <t>Moteurs et mécanique auto</t>
  </si>
  <si>
    <t>Mécanique aéronautique et spatiale</t>
  </si>
  <si>
    <t>Structures métalliques</t>
  </si>
  <si>
    <t>Électricité, électronique</t>
  </si>
  <si>
    <t>Spécialités plurivalentes des services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</si>
  <si>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</si>
  <si>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</si>
  <si>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</si>
  <si>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</si>
  <si>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</si>
  <si>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Journalisme et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</si>
  <si>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</si>
  <si>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</si>
  <si>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</si>
  <si>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</si>
  <si>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</si>
  <si>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</si>
  <si>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</si>
  <si>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</si>
  <si>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</si>
  <si>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</si>
  <si>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</si>
  <si>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Ensemble des spécialités</t>
  </si>
  <si>
    <t>L’utilisation du point (.) représente un pourcentage inférieur à 1 ; l’utilisation du tiret (-) rend compte d’une valeur nulle.</t>
  </si>
  <si>
    <t>Hommes</t>
  </si>
  <si>
    <t>Femmes</t>
  </si>
  <si>
    <t xml:space="preserve"> dont redoublements</t>
  </si>
  <si>
    <t>Bacheliers généraux</t>
  </si>
  <si>
    <t>Bacheliers technologiques</t>
  </si>
  <si>
    <t xml:space="preserve"> STMG</t>
  </si>
  <si>
    <t xml:space="preserve"> dont BTS en 1 an</t>
  </si>
  <si>
    <t>2014-2015</t>
  </si>
  <si>
    <t>S</t>
  </si>
  <si>
    <t>ES</t>
  </si>
  <si>
    <t>L</t>
  </si>
  <si>
    <t>Autres</t>
  </si>
  <si>
    <t xml:space="preserve"> Production</t>
  </si>
  <si>
    <t xml:space="preserve"> Services</t>
  </si>
  <si>
    <t>2015-2016</t>
  </si>
  <si>
    <t>2013-2014</t>
  </si>
  <si>
    <t>2012-2013</t>
  </si>
  <si>
    <t>2011-2012</t>
  </si>
  <si>
    <t>2010-2011</t>
  </si>
  <si>
    <t>2009-2010</t>
  </si>
  <si>
    <t>2008-2009</t>
  </si>
  <si>
    <t>Bacheliers professionnels</t>
  </si>
  <si>
    <t xml:space="preserve"> Lettres et arts</t>
  </si>
  <si>
    <t>dont inscrits en STS à la rentrée 2015-2016</t>
  </si>
  <si>
    <t xml:space="preserve"> STI2D / STI2A</t>
  </si>
  <si>
    <t>Progression annuelle bacheliers</t>
  </si>
  <si>
    <t>Progression annuelle néo-bacheliers entrants en STS</t>
  </si>
  <si>
    <t>- au DTS (diplôme de technicien supérieur),</t>
  </si>
  <si>
    <t>- au DMA (diplôme des métiers d'art).</t>
  </si>
  <si>
    <t>Néo-bacheliers</t>
  </si>
  <si>
    <t>Champ des différents tableaux</t>
  </si>
  <si>
    <t>STG / STMG</t>
  </si>
  <si>
    <t>STI / STI2D / STI2A</t>
  </si>
  <si>
    <t>2016-2017</t>
  </si>
  <si>
    <t>En effectifs</t>
  </si>
  <si>
    <t>En proportion</t>
  </si>
  <si>
    <t>dont inscrits en STS à la rentrée 2016-2017</t>
  </si>
  <si>
    <t>dont public</t>
  </si>
  <si>
    <t>dont privé</t>
  </si>
  <si>
    <t xml:space="preserve">- au DECESF (diplôme d'état de conseiller en économie sociale et familiale), </t>
  </si>
  <si>
    <t>2017-2018</t>
  </si>
  <si>
    <t>Ministère de l'éducation nationale et Ministère de l'enseignement supérieur, de la recherche et de l'innovation</t>
  </si>
  <si>
    <t>Ministère en charge de l'Agriculture</t>
  </si>
  <si>
    <t>dont inscrits en STS à la rentrée 2017-2018</t>
  </si>
  <si>
    <t>Source : MEN-DEPP – Enquête SIFA</t>
  </si>
  <si>
    <t xml:space="preserve"> STI2D / STD2A</t>
  </si>
  <si>
    <t>2018-2019</t>
  </si>
  <si>
    <t>Effectifs   2018-2019</t>
  </si>
  <si>
    <t>Tableau Annexe 3 - origine scolaire des étudiants entrant en première année de STS et assimilés, de 2008 à 2018</t>
  </si>
  <si>
    <t>dont inscrits en STS à la rentrée 2018-2019</t>
  </si>
  <si>
    <t>Source : MESRI-SIES / Systèmes d'information Scolarité et Scolege du ministère de l'éducation nationale et de la jeunesse, système d'information de l'enseignement agricole du ministère de l’agriculture et de l'alimentation.</t>
  </si>
  <si>
    <t>2019-2020</t>
  </si>
  <si>
    <t>Tableau 3 - Effectifs selon le ministère de tutelle en 2019-2020</t>
  </si>
  <si>
    <t>Tableau Annexe 1 - Répartition des étudiants en sections de techniciens supérieurs par année et par domaine de spécialité en 2019-2020</t>
  </si>
  <si>
    <t>Autres disciplines artistiques et spécialités artistiques plurivalentes</t>
  </si>
  <si>
    <t>Tableau Annexe 2 - Répartition des étudiants en sections de techniciens supérieurs par groupe de spécialité de formation en 2019-2020</t>
  </si>
  <si>
    <t>Effectifs   2019-2020</t>
  </si>
  <si>
    <t>Classes de mise à niveau</t>
  </si>
  <si>
    <t>Classes passerelles</t>
  </si>
  <si>
    <t xml:space="preserve"> Effectifs d'entrants 2019</t>
  </si>
  <si>
    <t>n.d.</t>
  </si>
  <si>
    <t>Evolution annuelle (%) (1)</t>
  </si>
  <si>
    <t>Tableau annexe 4 - origine scolaire des étudiants entrant en première année de STS et assimilés en 2018 et en 2019</t>
  </si>
  <si>
    <t>Progression annuelle néo-bacheliers entrants en STS (1)</t>
  </si>
  <si>
    <t>Tableau 4 - origine scolaire des étudiants entrant en première année de STS et assimilés en 2019-2020</t>
  </si>
  <si>
    <t>Tableau Annexe 6 - Répartition des étudiants en apprentissage en sections de technicien supérieur par domaine de spécialité en 2014-2015, 2015-2016, 2016-2017, 2017-2018 et 2018-2019</t>
  </si>
  <si>
    <t>Ensemble des spécialités de la production</t>
  </si>
  <si>
    <t>Ensemble des spécialités disciplinaires</t>
  </si>
  <si>
    <t>Ensemble des spécialités des services</t>
  </si>
  <si>
    <t>Ensemble bacheliers  session 2015</t>
  </si>
  <si>
    <t xml:space="preserve">Ensemble bacheliers  session 2016 </t>
  </si>
  <si>
    <t>Ensemble bacheliers  session 2017</t>
  </si>
  <si>
    <t>Ensemble bacheliers  session 2018</t>
  </si>
  <si>
    <t>Ensemble bacheliers  session 2019</t>
  </si>
  <si>
    <t>Tableau 1 - Effectifs par année de formation en 2019-2020</t>
  </si>
  <si>
    <t>- au DN MADE (diplôme des métiers d'art et du design)</t>
  </si>
  <si>
    <t>- aux classes passerelles</t>
  </si>
  <si>
    <t>Les STS sont des classes qui préparent au brevet de technicien supérieur (BTS).
Y sont assimilées les classes de mises à niveau pour STS et les préparations :</t>
  </si>
  <si>
    <t>- aux classe de mise à niveau</t>
  </si>
  <si>
    <t>Sommaire</t>
  </si>
  <si>
    <t>Les étudiants en sections de technicien supérieur en 2019-2020</t>
  </si>
  <si>
    <t>Champ : France métropolitaine + DROM, établissements publics et privés sous ou hors contrat</t>
  </si>
  <si>
    <t>Cette Note Flash s'intéresse aux inscrits en formation initiale sous statut scolaire en sections de techniciens supérieurs (STS) et assimilés à la rentrée 2018-2019, dans des établissements publics ou privés quel que soit le Ministère de tutelle, en France métropolitaine et dans les DROM.</t>
  </si>
  <si>
    <t>STS (y.c. DTS et DCESF, MANAA, DMA et DN MADE)</t>
  </si>
  <si>
    <t>Evolution en %</t>
  </si>
  <si>
    <t xml:space="preserve">  Évolution annuelle en %</t>
  </si>
  <si>
    <t>Tableau 2 - Evolution des effectifs selon le secteur de l'établissement en 2018 et 2019</t>
  </si>
  <si>
    <t>n.s.</t>
  </si>
  <si>
    <t>Part des femmes</t>
  </si>
  <si>
    <t>dont MENJ et MESRI</t>
  </si>
  <si>
    <t>Méthodologie</t>
  </si>
  <si>
    <t xml:space="preserve"> Evolution annuelle en % (3)</t>
  </si>
  <si>
    <t>Ensemble (2)</t>
  </si>
  <si>
    <t>(3) Pour le détail par domaine de spécialité, évolution annuelle déterminée hors DN MADE, DMA, MANAA et BTS « en arts » (cf. encadré)</t>
  </si>
  <si>
    <t>Tableau 4 - origine scolaire des nouveaux entrants en première année de STS et assimilés en 2019-2020</t>
  </si>
  <si>
    <t>(1) Pour le détail par spécialité ou domaine de spécialité, évolution annuelle déterminée hors DN MADE, DMA, MANAA et BTS « en arts ».</t>
  </si>
  <si>
    <r>
      <t>Lecture :</t>
    </r>
    <r>
      <rPr>
        <i/>
        <sz val="8"/>
        <rFont val="Arial"/>
        <family val="2"/>
      </rPr>
      <t xml:space="preserve"> 67,1 % des étudiants en STS ou assimilés sont inscrits dans le secteur des services. Les établissements privés scolarisent 36,9 % d’entre eux. Les femmes représentent 60,2 % des étudiants formés dans ce secteur.</t>
    </r>
  </si>
  <si>
    <t>2019-2020 (2)</t>
  </si>
  <si>
    <t>Le DN MADE</t>
  </si>
  <si>
    <t>Diplôme de niveau Bac+3, le DN MADE (Diplôme National des Métiers d’Art et du Design) a fait son apparition à la rentrée 2018 comme la nouvelle formation aux métiers d’art et de design. Il remplace progressivement le DMA, la MANAA et certains BTS « en arts ». Cependant, si le DN MADE est classé dans le domaine de spécialités « Lettres et arts » ce n’était pas le cas de la plupart des BTS « en arts ». Aussi les évolutions annuelles par domaine de spécialités sont-elles calculées hors DN MADE, DMA, MANAA et certains BTS « en arts », afin de garder un champ constant au sein même des domaines de spécialités.
L’évolution annuelle de l’ensemble des entrants est, quant à elle, établie sur l’ensemble du champ.</t>
  </si>
  <si>
    <t>Tableau Annexe 3 - origine scolaire des nouveaux entrants en STS et assimilés, de 2008 à 2019</t>
  </si>
  <si>
    <t>Tableau annexe 4 - origine scolaire des nouveaux entrants en STS et assimilés en 2018 et en 2019</t>
  </si>
  <si>
    <t>évolution en %</t>
  </si>
  <si>
    <t>évolution en points</t>
  </si>
  <si>
    <t>n.d. : effectifs non connus, l'origine étant inconnue pour 15,6 % des nouveaux entrants</t>
  </si>
  <si>
    <t>(p) Chiffres provisoires</t>
  </si>
  <si>
    <t>Tableau Annexe 5 - Effectifs des néo-bacheliers entrants en STS en 2015-2019</t>
  </si>
  <si>
    <t>(2) Répartition calculée sur 84,4 % des nouveaux entrants pour lesquels l’origine scolaire est connue, non comparable aux publications précédentes ; chiffres provisoires</t>
  </si>
  <si>
    <t>dont inscrits en STS à la rentrée 2019-2020 (1)</t>
  </si>
  <si>
    <t>2019  (2) (p)</t>
  </si>
  <si>
    <t>(2) Répartition selon l'origine scolaire calculée sur 84,4 % des nouveaux entrants pour lesquels l’origine scolaire est connue, pour 2019. Non comparable à la répartition pour 2018.</t>
  </si>
  <si>
    <t>(2) Répartition calculée sur 84,4 % des nouveaux entrants pour lesquels l’origine scolaire est connuenon comparable aux publications précédentes ; chiffres provisoires.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</si>
</sst>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#,##0.0"/>
    <numFmt numFmtId="171" formatCode="0.0%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0070C0"/>
      <name val="Calibri"/>
      <family val="2"/>
    </font>
    <font>
      <b/>
      <i/>
      <sz val="11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dashDot">
        <color theme="3" tint="0.3999499976634979"/>
      </top>
      <bottom>
        <color indexed="63"/>
      </bottom>
    </border>
    <border>
      <left style="thin">
        <color indexed="9"/>
      </left>
      <right style="thin">
        <color indexed="9"/>
      </right>
      <top style="dashDot">
        <color theme="3" tint="0.3999499976634979"/>
      </top>
      <bottom>
        <color indexed="63"/>
      </bottom>
    </border>
    <border>
      <left style="thin">
        <color indexed="9"/>
      </left>
      <right style="thin">
        <color indexed="9"/>
      </right>
      <top style="dashDot">
        <color rgb="FF0070C0"/>
      </top>
      <bottom>
        <color indexed="63"/>
      </bottom>
    </border>
    <border>
      <left>
        <color indexed="63"/>
      </left>
      <right>
        <color indexed="63"/>
      </right>
      <top style="dashDot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>
        <color theme="3" tint="0.39991000294685364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theme="3" tint="0.39991000294685364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theme="3"/>
      </left>
      <right style="thin">
        <color indexed="9"/>
      </right>
      <top style="thin">
        <color theme="0"/>
      </top>
      <bottom>
        <color indexed="63"/>
      </bottom>
    </border>
    <border>
      <left style="double">
        <color theme="3"/>
      </left>
      <right>
        <color indexed="63"/>
      </right>
      <top>
        <color indexed="63"/>
      </top>
      <bottom>
        <color indexed="63"/>
      </bottom>
    </border>
    <border>
      <left style="double">
        <color theme="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rgb="FF000000"/>
      </left>
      <right style="thin">
        <color rgb="FFFFFFFF"/>
      </right>
      <top>
        <color rgb="FF000000"/>
      </top>
      <bottom>
        <color rgb="FF00000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double">
        <color theme="3"/>
      </left>
      <right>
        <color indexed="63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70" fontId="2" fillId="33" borderId="10" xfId="0" applyNumberFormat="1" applyFont="1" applyFill="1" applyBorder="1" applyAlignment="1">
      <alignment vertical="center" wrapText="1"/>
    </xf>
    <xf numFmtId="170" fontId="2" fillId="33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9" fontId="3" fillId="0" borderId="11" xfId="47" applyNumberFormat="1" applyFont="1" applyFill="1" applyBorder="1" applyAlignment="1">
      <alignment vertical="center" wrapText="1"/>
    </xf>
    <xf numFmtId="169" fontId="51" fillId="34" borderId="11" xfId="47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/>
    </xf>
    <xf numFmtId="164" fontId="48" fillId="0" borderId="14" xfId="0" applyNumberFormat="1" applyFont="1" applyBorder="1" applyAlignment="1">
      <alignment horizontal="right" vertical="center" wrapText="1"/>
    </xf>
    <xf numFmtId="164" fontId="48" fillId="0" borderId="14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171" fontId="48" fillId="0" borderId="0" xfId="53" applyNumberFormat="1" applyFont="1" applyAlignment="1">
      <alignment horizontal="right" vertical="center"/>
    </xf>
    <xf numFmtId="171" fontId="2" fillId="33" borderId="10" xfId="53" applyNumberFormat="1" applyFont="1" applyFill="1" applyBorder="1" applyAlignment="1">
      <alignment vertical="center" wrapText="1"/>
    </xf>
    <xf numFmtId="171" fontId="3" fillId="0" borderId="0" xfId="53" applyNumberFormat="1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9" fontId="4" fillId="0" borderId="0" xfId="47" applyNumberFormat="1" applyFont="1" applyBorder="1" applyAlignment="1">
      <alignment horizontal="right" vertical="center" wrapText="1"/>
    </xf>
    <xf numFmtId="169" fontId="3" fillId="0" borderId="15" xfId="47" applyNumberFormat="1" applyFont="1" applyBorder="1" applyAlignment="1">
      <alignment horizontal="right" vertical="center" wrapText="1"/>
    </xf>
    <xf numFmtId="171" fontId="48" fillId="0" borderId="16" xfId="53" applyNumberFormat="1" applyFont="1" applyBorder="1" applyAlignment="1">
      <alignment horizontal="right" vertical="center"/>
    </xf>
    <xf numFmtId="171" fontId="48" fillId="0" borderId="13" xfId="53" applyNumberFormat="1" applyFont="1" applyBorder="1" applyAlignment="1">
      <alignment horizontal="right" vertical="center"/>
    </xf>
    <xf numFmtId="171" fontId="4" fillId="0" borderId="0" xfId="53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169" fontId="3" fillId="0" borderId="16" xfId="47" applyNumberFormat="1" applyFont="1" applyBorder="1" applyAlignment="1">
      <alignment horizontal="right" vertical="center"/>
    </xf>
    <xf numFmtId="169" fontId="48" fillId="0" borderId="14" xfId="47" applyNumberFormat="1" applyFont="1" applyBorder="1" applyAlignment="1">
      <alignment horizontal="right" vertical="center" wrapText="1"/>
    </xf>
    <xf numFmtId="169" fontId="4" fillId="0" borderId="0" xfId="47" applyNumberFormat="1" applyFont="1" applyBorder="1" applyAlignment="1">
      <alignment horizontal="right" vertical="center"/>
    </xf>
    <xf numFmtId="171" fontId="3" fillId="0" borderId="13" xfId="53" applyNumberFormat="1" applyFont="1" applyBorder="1" applyAlignment="1">
      <alignment horizontal="right" vertical="center"/>
    </xf>
    <xf numFmtId="164" fontId="48" fillId="0" borderId="13" xfId="53" applyNumberFormat="1" applyFont="1" applyBorder="1" applyAlignment="1">
      <alignment horizontal="right" vertical="center"/>
    </xf>
    <xf numFmtId="164" fontId="48" fillId="0" borderId="0" xfId="53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/>
    </xf>
    <xf numFmtId="3" fontId="48" fillId="0" borderId="10" xfId="0" applyNumberFormat="1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vertical="center"/>
    </xf>
    <xf numFmtId="164" fontId="51" fillId="34" borderId="11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171" fontId="48" fillId="0" borderId="0" xfId="53" applyNumberFormat="1" applyFont="1" applyAlignment="1">
      <alignment horizontal="right" vertical="center"/>
    </xf>
    <xf numFmtId="171" fontId="2" fillId="33" borderId="10" xfId="53" applyNumberFormat="1" applyFont="1" applyFill="1" applyBorder="1" applyAlignment="1">
      <alignment vertical="center" wrapText="1"/>
    </xf>
    <xf numFmtId="0" fontId="48" fillId="35" borderId="13" xfId="0" applyFont="1" applyFill="1" applyBorder="1" applyAlignment="1">
      <alignment vertical="center"/>
    </xf>
    <xf numFmtId="164" fontId="48" fillId="35" borderId="14" xfId="0" applyNumberFormat="1" applyFont="1" applyFill="1" applyBorder="1" applyAlignment="1">
      <alignment horizontal="right" vertical="center" wrapText="1"/>
    </xf>
    <xf numFmtId="164" fontId="48" fillId="35" borderId="14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164" fontId="48" fillId="35" borderId="13" xfId="0" applyNumberFormat="1" applyFont="1" applyFill="1" applyBorder="1" applyAlignment="1">
      <alignment vertical="center"/>
    </xf>
    <xf numFmtId="171" fontId="3" fillId="0" borderId="13" xfId="53" applyNumberFormat="1" applyFont="1" applyFill="1" applyBorder="1" applyAlignment="1">
      <alignment horizontal="right" vertical="center"/>
    </xf>
    <xf numFmtId="171" fontId="48" fillId="0" borderId="13" xfId="53" applyNumberFormat="1" applyFont="1" applyFill="1" applyBorder="1" applyAlignment="1">
      <alignment horizontal="right" vertical="center"/>
    </xf>
    <xf numFmtId="171" fontId="4" fillId="0" borderId="0" xfId="53" applyNumberFormat="1" applyFont="1" applyFill="1" applyBorder="1" applyAlignment="1">
      <alignment horizontal="right" vertical="center"/>
    </xf>
    <xf numFmtId="170" fontId="48" fillId="0" borderId="0" xfId="0" applyNumberFormat="1" applyFont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48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4" fontId="3" fillId="0" borderId="11" xfId="47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3" fillId="0" borderId="11" xfId="0" applyNumberFormat="1" applyFont="1" applyFill="1" applyBorder="1" applyAlignment="1">
      <alignment vertical="center"/>
    </xf>
    <xf numFmtId="170" fontId="51" fillId="34" borderId="11" xfId="0" applyNumberFormat="1" applyFont="1" applyFill="1" applyBorder="1" applyAlignment="1">
      <alignment horizontal="right" vertical="center" wrapText="1"/>
    </xf>
    <xf numFmtId="3" fontId="51" fillId="34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69" fontId="48" fillId="0" borderId="11" xfId="47" applyNumberFormat="1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170" fontId="48" fillId="0" borderId="11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48" fillId="35" borderId="0" xfId="0" applyFont="1" applyFill="1" applyAlignment="1">
      <alignment vertical="center" wrapText="1"/>
    </xf>
    <xf numFmtId="3" fontId="48" fillId="35" borderId="0" xfId="0" applyNumberFormat="1" applyFont="1" applyFill="1" applyAlignment="1">
      <alignment horizontal="right" vertical="center"/>
    </xf>
    <xf numFmtId="0" fontId="3" fillId="35" borderId="0" xfId="0" applyFont="1" applyFill="1" applyBorder="1" applyAlignment="1">
      <alignment vertical="center" wrapText="1"/>
    </xf>
    <xf numFmtId="3" fontId="3" fillId="35" borderId="0" xfId="0" applyNumberFormat="1" applyFont="1" applyFill="1" applyAlignment="1">
      <alignment horizontal="right" vertical="center"/>
    </xf>
    <xf numFmtId="0" fontId="48" fillId="3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2" fillId="33" borderId="18" xfId="0" applyFont="1" applyFill="1" applyBorder="1" applyAlignment="1">
      <alignment horizontal="right" vertical="center" wrapText="1"/>
    </xf>
    <xf numFmtId="170" fontId="3" fillId="35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170" fontId="48" fillId="35" borderId="0" xfId="0" applyNumberFormat="1" applyFont="1" applyFill="1" applyAlignment="1">
      <alignment horizontal="right" vertical="center"/>
    </xf>
    <xf numFmtId="0" fontId="48" fillId="35" borderId="0" xfId="0" applyFont="1" applyFill="1" applyBorder="1" applyAlignment="1">
      <alignment vertical="center"/>
    </xf>
    <xf numFmtId="3" fontId="48" fillId="35" borderId="0" xfId="0" applyNumberFormat="1" applyFont="1" applyFill="1" applyBorder="1" applyAlignment="1">
      <alignment horizontal="right" vertical="center"/>
    </xf>
    <xf numFmtId="170" fontId="48" fillId="35" borderId="0" xfId="0" applyNumberFormat="1" applyFont="1" applyFill="1" applyBorder="1" applyAlignment="1">
      <alignment horizontal="right" vertical="center"/>
    </xf>
    <xf numFmtId="0" fontId="48" fillId="35" borderId="19" xfId="0" applyFont="1" applyFill="1" applyBorder="1" applyAlignment="1">
      <alignment vertical="center"/>
    </xf>
    <xf numFmtId="3" fontId="48" fillId="35" borderId="19" xfId="0" applyNumberFormat="1" applyFont="1" applyFill="1" applyBorder="1" applyAlignment="1">
      <alignment horizontal="right" vertical="center"/>
    </xf>
    <xf numFmtId="170" fontId="48" fillId="35" borderId="1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8" fillId="35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horizontal="right" vertical="center"/>
    </xf>
    <xf numFmtId="170" fontId="3" fillId="0" borderId="21" xfId="0" applyNumberFormat="1" applyFont="1" applyFill="1" applyBorder="1" applyAlignment="1">
      <alignment horizontal="right" vertical="center"/>
    </xf>
    <xf numFmtId="0" fontId="48" fillId="35" borderId="2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36" fillId="0" borderId="0" xfId="45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0" fillId="0" borderId="0" xfId="0" applyNumberFormat="1" applyBorder="1" applyAlignment="1">
      <alignment vertical="center" wrapText="1"/>
    </xf>
    <xf numFmtId="164" fontId="0" fillId="35" borderId="0" xfId="0" applyNumberForma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46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ill="1" applyAlignment="1" quotePrefix="1">
      <alignment vertical="center"/>
    </xf>
    <xf numFmtId="17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171" fontId="2" fillId="33" borderId="10" xfId="53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8" fillId="35" borderId="23" xfId="0" applyFont="1" applyFill="1" applyBorder="1" applyAlignment="1">
      <alignment vertical="center"/>
    </xf>
    <xf numFmtId="164" fontId="48" fillId="35" borderId="23" xfId="0" applyNumberFormat="1" applyFont="1" applyFill="1" applyBorder="1" applyAlignment="1">
      <alignment vertical="center"/>
    </xf>
    <xf numFmtId="164" fontId="48" fillId="35" borderId="24" xfId="0" applyNumberFormat="1" applyFont="1" applyFill="1" applyBorder="1" applyAlignment="1">
      <alignment horizontal="right" vertical="center" wrapText="1"/>
    </xf>
    <xf numFmtId="164" fontId="48" fillId="35" borderId="24" xfId="0" applyNumberFormat="1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right" vertical="center" wrapText="1"/>
    </xf>
    <xf numFmtId="171" fontId="2" fillId="33" borderId="25" xfId="53" applyNumberFormat="1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right" vertical="center" wrapText="1"/>
    </xf>
    <xf numFmtId="3" fontId="48" fillId="0" borderId="27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8" fillId="35" borderId="29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4" fillId="33" borderId="35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right" vertical="center" wrapText="1"/>
    </xf>
    <xf numFmtId="0" fontId="0" fillId="0" borderId="37" xfId="0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2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168.140625" style="137" bestFit="1" customWidth="1"/>
    <col min="2" max="16384" width="11.421875" style="137" customWidth="1"/>
  </cols>
  <sheetData>
    <row r="1" ht="15">
      <c r="A1" s="138" t="s">
        <v>170</v>
      </c>
    </row>
    <row r="2" ht="15">
      <c r="A2" s="139" t="s">
        <v>181</v>
      </c>
    </row>
    <row r="3" ht="15">
      <c r="A3" s="139" t="s">
        <v>165</v>
      </c>
    </row>
    <row r="4" ht="15">
      <c r="A4" s="139" t="s">
        <v>177</v>
      </c>
    </row>
    <row r="5" ht="15">
      <c r="A5" s="139" t="s">
        <v>143</v>
      </c>
    </row>
    <row r="6" ht="15">
      <c r="A6" s="139" t="s">
        <v>155</v>
      </c>
    </row>
    <row r="7" ht="15">
      <c r="A7" s="139" t="s">
        <v>144</v>
      </c>
    </row>
    <row r="8" ht="15">
      <c r="A8" s="139" t="s">
        <v>146</v>
      </c>
    </row>
    <row r="9" ht="15">
      <c r="A9" s="139" t="s">
        <v>139</v>
      </c>
    </row>
    <row r="10" ht="15">
      <c r="A10" s="139" t="s">
        <v>153</v>
      </c>
    </row>
    <row r="11" ht="15">
      <c r="A11" s="139" t="s">
        <v>197</v>
      </c>
    </row>
    <row r="12" ht="15">
      <c r="A12" s="139" t="s">
        <v>156</v>
      </c>
    </row>
  </sheetData>
  <sheetProtection/>
  <hyperlinks>
    <hyperlink ref="A3" location="'Tableau 1'!A1" display="Tableau 1 - Effectifs par année de formation en 2019-2020"/>
    <hyperlink ref="A4" location="'Tableau 2'!A1" display="Tableau 2 - Evolution des effectifs selon le secteur de l'établissement en 2018 et 2019"/>
    <hyperlink ref="A5" location="'Tableau 3'!A1" display="Tableau 3 - Effectifs selon le ministère de tutelle en 2019-2020"/>
    <hyperlink ref="A6" location="'Tableau 4'!A1" display="Tableau 4 - origine scolaire des étudiants entrant en première année de STS et assimilés en 2019-2020"/>
    <hyperlink ref="A7" location="'Annexe 1'!A1" display="Tableau Annexe 1 - Répartition des étudiants en sections de techniciens supérieurs par année et par domaine de spécialité en 2019-2020"/>
    <hyperlink ref="A8" location="'Annexe 2'!A1" display="Tableau Annexe 2 - Répartition des étudiants en sections de techniciens supérieurs par groupe de spécialité de formation en 2019-2020"/>
    <hyperlink ref="A9" location="'Annexe 3'!A1" display="Tableau Annexe 3 - origine scolaire des étudiants entrant en première année de STS et assimilés, de 2008 à 2018"/>
    <hyperlink ref="A10" location="'Annexe 4'!A1" display="Tableau annexe 4 - origine scolaire des étudiants entrant en première année de STS et assimilés en 2018 et en 2019"/>
    <hyperlink ref="A11" location="'Annexe 5'!A1" display="Tableau Annexe 5 - Effectifs des néo-bacheliers entrants en STS en 2015-2019"/>
    <hyperlink ref="A12" location="'Annexe 6'!A1" display="Tableau Annexe 6 - Répartition des étudiants en apprentissage en sections de technicien supérieur par domaine de spécialité en 2014-2015, 2015-2016, 2016-2017, 2017-2018 et 2018-2019"/>
    <hyperlink ref="A2" location="Méthodologie!A1" display="Méthodologie"/>
  </hyperlink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A32" sqref="A32:J32"/>
    </sheetView>
  </sheetViews>
  <sheetFormatPr defaultColWidth="11.421875" defaultRowHeight="15"/>
  <cols>
    <col min="1" max="1" width="18.7109375" style="107" customWidth="1"/>
    <col min="2" max="9" width="11.421875" style="107" customWidth="1"/>
    <col min="10" max="10" width="13.57421875" style="107" customWidth="1"/>
    <col min="11" max="16384" width="11.421875" style="107" customWidth="1"/>
  </cols>
  <sheetData>
    <row r="1" ht="15">
      <c r="A1" s="15" t="s">
        <v>192</v>
      </c>
    </row>
    <row r="3" spans="2:12" ht="15">
      <c r="B3" s="203" t="s">
        <v>120</v>
      </c>
      <c r="C3" s="204"/>
      <c r="D3" s="204"/>
      <c r="E3" s="204"/>
      <c r="F3" s="204"/>
      <c r="G3" s="204"/>
      <c r="H3" s="204"/>
      <c r="I3" s="204"/>
      <c r="J3" s="205"/>
      <c r="K3" s="208" t="s">
        <v>13</v>
      </c>
      <c r="L3" s="209" t="s">
        <v>20</v>
      </c>
    </row>
    <row r="4" spans="2:12" ht="15">
      <c r="B4" s="191" t="s">
        <v>94</v>
      </c>
      <c r="C4" s="191"/>
      <c r="D4" s="191"/>
      <c r="E4" s="191"/>
      <c r="F4" s="191" t="s">
        <v>95</v>
      </c>
      <c r="G4" s="191"/>
      <c r="H4" s="191"/>
      <c r="I4" s="191"/>
      <c r="J4" s="207" t="s">
        <v>112</v>
      </c>
      <c r="K4" s="183"/>
      <c r="L4" s="210"/>
    </row>
    <row r="5" spans="2:12" ht="22.5">
      <c r="B5" s="108" t="s">
        <v>99</v>
      </c>
      <c r="C5" s="108" t="s">
        <v>100</v>
      </c>
      <c r="D5" s="108" t="s">
        <v>101</v>
      </c>
      <c r="E5" s="108" t="s">
        <v>20</v>
      </c>
      <c r="F5" s="108" t="s">
        <v>123</v>
      </c>
      <c r="G5" s="108" t="s">
        <v>122</v>
      </c>
      <c r="H5" s="108" t="s">
        <v>102</v>
      </c>
      <c r="I5" s="108" t="s">
        <v>20</v>
      </c>
      <c r="J5" s="207"/>
      <c r="K5" s="183"/>
      <c r="L5" s="210"/>
    </row>
    <row r="6" ht="15">
      <c r="A6" s="111" t="s">
        <v>125</v>
      </c>
    </row>
    <row r="7" spans="1:13" ht="15">
      <c r="A7" s="29">
        <v>2018</v>
      </c>
      <c r="B7" s="47">
        <v>9463</v>
      </c>
      <c r="C7" s="42">
        <v>10878</v>
      </c>
      <c r="D7" s="42">
        <v>3355</v>
      </c>
      <c r="E7" s="42">
        <v>23696</v>
      </c>
      <c r="F7" s="42">
        <v>13068</v>
      </c>
      <c r="G7" s="42">
        <v>25259</v>
      </c>
      <c r="H7" s="42">
        <v>9790</v>
      </c>
      <c r="I7" s="42">
        <v>48117</v>
      </c>
      <c r="J7" s="42">
        <v>43358</v>
      </c>
      <c r="K7" s="42">
        <v>24719</v>
      </c>
      <c r="L7" s="48">
        <v>139890</v>
      </c>
      <c r="M7" s="93"/>
    </row>
    <row r="8" spans="1:12" ht="15">
      <c r="A8" s="40" t="s">
        <v>128</v>
      </c>
      <c r="B8" s="49">
        <v>5805</v>
      </c>
      <c r="C8" s="41">
        <v>5905</v>
      </c>
      <c r="D8" s="41">
        <v>1842</v>
      </c>
      <c r="E8" s="41">
        <v>13552</v>
      </c>
      <c r="F8" s="41">
        <v>10856</v>
      </c>
      <c r="G8" s="41">
        <v>17988</v>
      </c>
      <c r="H8" s="41">
        <v>6959</v>
      </c>
      <c r="I8" s="41">
        <v>35803</v>
      </c>
      <c r="J8" s="41">
        <v>33214</v>
      </c>
      <c r="K8" s="41">
        <v>12972</v>
      </c>
      <c r="L8" s="41">
        <v>95541</v>
      </c>
    </row>
    <row r="9" spans="1:12" ht="15">
      <c r="A9" s="40" t="s">
        <v>129</v>
      </c>
      <c r="B9" s="49">
        <v>3658</v>
      </c>
      <c r="C9" s="41">
        <v>4973</v>
      </c>
      <c r="D9" s="41">
        <v>1513</v>
      </c>
      <c r="E9" s="41">
        <v>10144</v>
      </c>
      <c r="F9" s="41">
        <v>2212</v>
      </c>
      <c r="G9" s="41">
        <v>7271</v>
      </c>
      <c r="H9" s="41">
        <v>2831</v>
      </c>
      <c r="I9" s="41">
        <v>12314</v>
      </c>
      <c r="J9" s="41">
        <v>10144</v>
      </c>
      <c r="K9" s="41">
        <v>11747</v>
      </c>
      <c r="L9" s="41">
        <v>44349</v>
      </c>
    </row>
    <row r="10" spans="1:12" ht="15">
      <c r="A10" s="38">
        <v>2019</v>
      </c>
      <c r="B10" s="47" t="s">
        <v>151</v>
      </c>
      <c r="C10" s="42" t="s">
        <v>151</v>
      </c>
      <c r="D10" s="42" t="s">
        <v>151</v>
      </c>
      <c r="E10" s="42" t="s">
        <v>151</v>
      </c>
      <c r="F10" s="42" t="s">
        <v>151</v>
      </c>
      <c r="G10" s="42" t="s">
        <v>151</v>
      </c>
      <c r="H10" s="42" t="s">
        <v>151</v>
      </c>
      <c r="I10" s="42" t="s">
        <v>151</v>
      </c>
      <c r="J10" s="42" t="s">
        <v>151</v>
      </c>
      <c r="K10" s="42" t="s">
        <v>151</v>
      </c>
      <c r="L10" s="48">
        <v>136611</v>
      </c>
    </row>
    <row r="11" spans="1:12" ht="15">
      <c r="A11" s="40" t="s">
        <v>128</v>
      </c>
      <c r="B11" s="49" t="s">
        <v>151</v>
      </c>
      <c r="C11" s="41" t="s">
        <v>151</v>
      </c>
      <c r="D11" s="41" t="s">
        <v>151</v>
      </c>
      <c r="E11" s="41" t="s">
        <v>151</v>
      </c>
      <c r="F11" s="41" t="s">
        <v>151</v>
      </c>
      <c r="G11" s="41" t="s">
        <v>151</v>
      </c>
      <c r="H11" s="41" t="s">
        <v>151</v>
      </c>
      <c r="I11" s="41" t="s">
        <v>151</v>
      </c>
      <c r="J11" s="41" t="s">
        <v>151</v>
      </c>
      <c r="K11" s="41" t="s">
        <v>151</v>
      </c>
      <c r="L11" s="41">
        <v>93424</v>
      </c>
    </row>
    <row r="12" spans="1:12" ht="15">
      <c r="A12" s="40" t="s">
        <v>129</v>
      </c>
      <c r="B12" s="49" t="s">
        <v>151</v>
      </c>
      <c r="C12" s="41" t="s">
        <v>151</v>
      </c>
      <c r="D12" s="41" t="s">
        <v>151</v>
      </c>
      <c r="E12" s="41" t="s">
        <v>151</v>
      </c>
      <c r="F12" s="41" t="s">
        <v>151</v>
      </c>
      <c r="G12" s="41" t="s">
        <v>151</v>
      </c>
      <c r="H12" s="41" t="s">
        <v>151</v>
      </c>
      <c r="I12" s="41" t="s">
        <v>151</v>
      </c>
      <c r="J12" s="41" t="s">
        <v>151</v>
      </c>
      <c r="K12" s="41" t="s">
        <v>151</v>
      </c>
      <c r="L12" s="41">
        <v>43187</v>
      </c>
    </row>
    <row r="13" spans="1:12" ht="15">
      <c r="A13" s="39" t="s">
        <v>193</v>
      </c>
      <c r="B13" s="43" t="s">
        <v>151</v>
      </c>
      <c r="C13" s="43" t="s">
        <v>151</v>
      </c>
      <c r="D13" s="43" t="s">
        <v>151</v>
      </c>
      <c r="E13" s="43" t="s">
        <v>151</v>
      </c>
      <c r="F13" s="43" t="s">
        <v>151</v>
      </c>
      <c r="G13" s="43" t="s">
        <v>151</v>
      </c>
      <c r="H13" s="43" t="s">
        <v>151</v>
      </c>
      <c r="I13" s="43" t="s">
        <v>151</v>
      </c>
      <c r="J13" s="43" t="s">
        <v>151</v>
      </c>
      <c r="K13" s="43" t="s">
        <v>151</v>
      </c>
      <c r="L13" s="43">
        <v>-0.023439845592965903</v>
      </c>
    </row>
    <row r="14" spans="1:12" ht="15">
      <c r="A14" s="40" t="s">
        <v>128</v>
      </c>
      <c r="B14" s="45" t="s">
        <v>151</v>
      </c>
      <c r="C14" s="45" t="s">
        <v>151</v>
      </c>
      <c r="D14" s="45" t="s">
        <v>151</v>
      </c>
      <c r="E14" s="45" t="s">
        <v>151</v>
      </c>
      <c r="F14" s="45" t="s">
        <v>151</v>
      </c>
      <c r="G14" s="45" t="s">
        <v>151</v>
      </c>
      <c r="H14" s="45" t="s">
        <v>151</v>
      </c>
      <c r="I14" s="45" t="s">
        <v>151</v>
      </c>
      <c r="J14" s="45" t="s">
        <v>151</v>
      </c>
      <c r="K14" s="45" t="s">
        <v>151</v>
      </c>
      <c r="L14" s="45">
        <v>-0.0221580263970442</v>
      </c>
    </row>
    <row r="15" spans="1:12" ht="15">
      <c r="A15" s="40" t="s">
        <v>129</v>
      </c>
      <c r="B15" s="45" t="s">
        <v>151</v>
      </c>
      <c r="C15" s="45" t="s">
        <v>151</v>
      </c>
      <c r="D15" s="45" t="s">
        <v>151</v>
      </c>
      <c r="E15" s="45" t="s">
        <v>151</v>
      </c>
      <c r="F15" s="45" t="s">
        <v>151</v>
      </c>
      <c r="G15" s="45" t="s">
        <v>151</v>
      </c>
      <c r="H15" s="45" t="s">
        <v>151</v>
      </c>
      <c r="I15" s="45" t="s">
        <v>151</v>
      </c>
      <c r="J15" s="45" t="s">
        <v>151</v>
      </c>
      <c r="K15" s="45" t="s">
        <v>151</v>
      </c>
      <c r="L15" s="45">
        <v>-0.026201267221357866</v>
      </c>
    </row>
    <row r="16" spans="2:12" ht="15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5">
      <c r="A17" s="111" t="s">
        <v>126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5">
      <c r="A18" s="29">
        <v>2018</v>
      </c>
      <c r="B18" s="73">
        <v>0.068</v>
      </c>
      <c r="C18" s="73">
        <v>0.078</v>
      </c>
      <c r="D18" s="73">
        <v>0.023</v>
      </c>
      <c r="E18" s="73">
        <v>0.169</v>
      </c>
      <c r="F18" s="73">
        <v>0.093</v>
      </c>
      <c r="G18" s="73">
        <v>0.181</v>
      </c>
      <c r="H18" s="73">
        <v>0.07</v>
      </c>
      <c r="I18" s="73">
        <v>0.344</v>
      </c>
      <c r="J18" s="73">
        <v>0.31</v>
      </c>
      <c r="K18" s="73">
        <v>0.177</v>
      </c>
      <c r="L18" s="74">
        <v>1</v>
      </c>
    </row>
    <row r="19" spans="1:12" ht="15">
      <c r="A19" s="40" t="s">
        <v>128</v>
      </c>
      <c r="B19" s="75">
        <v>0.061</v>
      </c>
      <c r="C19" s="75">
        <v>0.062</v>
      </c>
      <c r="D19" s="75">
        <v>0.019</v>
      </c>
      <c r="E19" s="75">
        <v>0.142</v>
      </c>
      <c r="F19" s="75">
        <v>0.114</v>
      </c>
      <c r="G19" s="75">
        <v>0.188</v>
      </c>
      <c r="H19" s="75">
        <v>0.073</v>
      </c>
      <c r="I19" s="75">
        <v>0.375</v>
      </c>
      <c r="J19" s="75">
        <v>0.348</v>
      </c>
      <c r="K19" s="75">
        <v>0.135</v>
      </c>
      <c r="L19" s="75">
        <v>1</v>
      </c>
    </row>
    <row r="20" spans="1:12" ht="15">
      <c r="A20" s="40" t="s">
        <v>129</v>
      </c>
      <c r="B20" s="75">
        <v>0.082</v>
      </c>
      <c r="C20" s="75">
        <v>0.112</v>
      </c>
      <c r="D20" s="75">
        <v>0.034</v>
      </c>
      <c r="E20" s="75">
        <v>0.228</v>
      </c>
      <c r="F20" s="75">
        <v>0.05</v>
      </c>
      <c r="G20" s="75">
        <v>0.164</v>
      </c>
      <c r="H20" s="75">
        <v>0.064</v>
      </c>
      <c r="I20" s="75">
        <v>0.278</v>
      </c>
      <c r="J20" s="75">
        <v>0.229</v>
      </c>
      <c r="K20" s="75">
        <v>0.265</v>
      </c>
      <c r="L20" s="75">
        <v>1</v>
      </c>
    </row>
    <row r="21" spans="1:12" ht="15">
      <c r="A21" s="39" t="s">
        <v>200</v>
      </c>
      <c r="B21" s="50">
        <v>0.076</v>
      </c>
      <c r="C21" s="50">
        <v>0.086</v>
      </c>
      <c r="D21" s="50">
        <v>0.024</v>
      </c>
      <c r="E21" s="50">
        <v>0.18600000000000003</v>
      </c>
      <c r="F21" s="50">
        <v>0.102</v>
      </c>
      <c r="G21" s="50">
        <v>0.198</v>
      </c>
      <c r="H21" s="50">
        <v>0.081</v>
      </c>
      <c r="I21" s="50">
        <v>0.381</v>
      </c>
      <c r="J21" s="50">
        <v>0.353</v>
      </c>
      <c r="K21" s="50">
        <v>0.08</v>
      </c>
      <c r="L21" s="44">
        <v>1</v>
      </c>
    </row>
    <row r="22" spans="1:12" ht="15">
      <c r="A22" s="40" t="s">
        <v>128</v>
      </c>
      <c r="B22" s="45">
        <v>0.07</v>
      </c>
      <c r="C22" s="45">
        <v>0.068</v>
      </c>
      <c r="D22" s="45">
        <v>0.02</v>
      </c>
      <c r="E22" s="45">
        <v>0.158</v>
      </c>
      <c r="F22" s="45">
        <v>0.125</v>
      </c>
      <c r="G22" s="45">
        <v>0.201</v>
      </c>
      <c r="H22" s="45">
        <v>0.081</v>
      </c>
      <c r="I22" s="45">
        <v>0.40700000000000003</v>
      </c>
      <c r="J22" s="45">
        <v>0.38299999999999995</v>
      </c>
      <c r="K22" s="45">
        <v>0.053</v>
      </c>
      <c r="L22" s="45">
        <v>1</v>
      </c>
    </row>
    <row r="23" spans="1:12" ht="15">
      <c r="A23" s="40" t="s">
        <v>129</v>
      </c>
      <c r="B23" s="45">
        <v>0.08900000000000001</v>
      </c>
      <c r="C23" s="45">
        <v>0.127</v>
      </c>
      <c r="D23" s="45">
        <v>0.032</v>
      </c>
      <c r="E23" s="45">
        <v>0.248</v>
      </c>
      <c r="F23" s="45">
        <v>0.052000000000000005</v>
      </c>
      <c r="G23" s="45">
        <v>0.193</v>
      </c>
      <c r="H23" s="45">
        <v>0.078</v>
      </c>
      <c r="I23" s="45">
        <v>0.324</v>
      </c>
      <c r="J23" s="45">
        <v>0.28600000000000003</v>
      </c>
      <c r="K23" s="45">
        <v>0.142</v>
      </c>
      <c r="L23" s="45">
        <v>1</v>
      </c>
    </row>
    <row r="24" spans="1:12" ht="15">
      <c r="A24" s="39" t="s">
        <v>194</v>
      </c>
      <c r="B24" s="43" t="s">
        <v>151</v>
      </c>
      <c r="C24" s="43" t="s">
        <v>151</v>
      </c>
      <c r="D24" s="43" t="s">
        <v>151</v>
      </c>
      <c r="E24" s="43" t="s">
        <v>151</v>
      </c>
      <c r="F24" s="43" t="s">
        <v>151</v>
      </c>
      <c r="G24" s="43" t="s">
        <v>151</v>
      </c>
      <c r="H24" s="43" t="s">
        <v>151</v>
      </c>
      <c r="I24" s="43" t="s">
        <v>151</v>
      </c>
      <c r="J24" s="43" t="s">
        <v>151</v>
      </c>
      <c r="K24" s="43" t="s">
        <v>151</v>
      </c>
      <c r="L24" s="51"/>
    </row>
    <row r="25" spans="1:12" ht="15">
      <c r="A25" s="40" t="s">
        <v>128</v>
      </c>
      <c r="B25" s="45" t="s">
        <v>151</v>
      </c>
      <c r="C25" s="45" t="s">
        <v>151</v>
      </c>
      <c r="D25" s="45" t="s">
        <v>151</v>
      </c>
      <c r="E25" s="45" t="s">
        <v>151</v>
      </c>
      <c r="F25" s="45" t="s">
        <v>151</v>
      </c>
      <c r="G25" s="45" t="s">
        <v>151</v>
      </c>
      <c r="H25" s="45" t="s">
        <v>151</v>
      </c>
      <c r="I25" s="45" t="s">
        <v>151</v>
      </c>
      <c r="J25" s="45" t="s">
        <v>151</v>
      </c>
      <c r="K25" s="45" t="s">
        <v>151</v>
      </c>
      <c r="L25" s="52"/>
    </row>
    <row r="26" spans="1:12" ht="15">
      <c r="A26" s="40" t="s">
        <v>129</v>
      </c>
      <c r="B26" s="45" t="s">
        <v>151</v>
      </c>
      <c r="C26" s="45" t="s">
        <v>151</v>
      </c>
      <c r="D26" s="45" t="s">
        <v>151</v>
      </c>
      <c r="E26" s="45" t="s">
        <v>151</v>
      </c>
      <c r="F26" s="45" t="s">
        <v>151</v>
      </c>
      <c r="G26" s="45" t="s">
        <v>151</v>
      </c>
      <c r="H26" s="45" t="s">
        <v>151</v>
      </c>
      <c r="I26" s="45" t="s">
        <v>151</v>
      </c>
      <c r="J26" s="45" t="s">
        <v>151</v>
      </c>
      <c r="K26" s="45" t="s">
        <v>151</v>
      </c>
      <c r="L26" s="52"/>
    </row>
    <row r="27" ht="15.75" thickBot="1">
      <c r="B27" s="152"/>
    </row>
    <row r="28" spans="1:12" ht="15">
      <c r="A28" s="211" t="s">
        <v>14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8"/>
      <c r="L28" s="28"/>
    </row>
    <row r="29" spans="1:12" s="159" customFormat="1" ht="15" customHeight="1">
      <c r="A29" s="154" t="s">
        <v>195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10"/>
      <c r="L29" s="110"/>
    </row>
    <row r="30" spans="1:12" s="153" customFormat="1" ht="15" customHeight="1">
      <c r="A30" s="213" t="s">
        <v>201</v>
      </c>
      <c r="B30" s="213"/>
      <c r="C30" s="213"/>
      <c r="D30" s="213"/>
      <c r="E30" s="213"/>
      <c r="F30" s="213"/>
      <c r="G30" s="213"/>
      <c r="H30" s="213"/>
      <c r="I30" s="213"/>
      <c r="J30" s="213"/>
      <c r="K30" s="110"/>
      <c r="L30" s="110"/>
    </row>
    <row r="31" spans="1:12" s="153" customFormat="1" ht="15" customHeight="1">
      <c r="A31" s="154" t="s">
        <v>196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10"/>
      <c r="L31" s="110"/>
    </row>
    <row r="32" spans="1:10" ht="15">
      <c r="A32" s="214" t="s">
        <v>172</v>
      </c>
      <c r="B32" s="214"/>
      <c r="C32" s="214"/>
      <c r="D32" s="214"/>
      <c r="E32" s="214"/>
      <c r="F32" s="214"/>
      <c r="G32" s="214"/>
      <c r="H32" s="214"/>
      <c r="I32" s="214"/>
      <c r="J32" s="214"/>
    </row>
    <row r="33" spans="1:10" ht="24.75" customHeight="1">
      <c r="A33" s="175" t="s">
        <v>141</v>
      </c>
      <c r="B33" s="175"/>
      <c r="C33" s="175"/>
      <c r="D33" s="183"/>
      <c r="E33" s="183"/>
      <c r="F33" s="183"/>
      <c r="G33" s="183"/>
      <c r="H33" s="183"/>
      <c r="I33" s="183"/>
      <c r="J33" s="183"/>
    </row>
  </sheetData>
  <sheetProtection/>
  <mergeCells count="10">
    <mergeCell ref="A33:J33"/>
    <mergeCell ref="B3:J3"/>
    <mergeCell ref="K3:K5"/>
    <mergeCell ref="L3:L5"/>
    <mergeCell ref="B4:E4"/>
    <mergeCell ref="F4:I4"/>
    <mergeCell ref="J4:J5"/>
    <mergeCell ref="A30:J30"/>
    <mergeCell ref="A32:J32"/>
    <mergeCell ref="A28:J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pane xSplit="1" topLeftCell="B1" activePane="topRight" state="frozen"/>
      <selection pane="topLeft" activeCell="A30" sqref="A30:J30"/>
      <selection pane="topRight" activeCell="T5" sqref="T5"/>
    </sheetView>
  </sheetViews>
  <sheetFormatPr defaultColWidth="11.421875" defaultRowHeight="15"/>
  <cols>
    <col min="1" max="1" width="24.00390625" style="0" customWidth="1"/>
    <col min="2" max="20" width="13.57421875" style="0" customWidth="1"/>
    <col min="21" max="21" width="15.8515625" style="0" customWidth="1"/>
  </cols>
  <sheetData>
    <row r="1" ht="15">
      <c r="A1" s="15" t="s">
        <v>197</v>
      </c>
    </row>
    <row r="3" spans="2:21" ht="22.5" customHeight="1">
      <c r="B3" s="215" t="s">
        <v>105</v>
      </c>
      <c r="C3" s="216"/>
      <c r="D3" s="216"/>
      <c r="E3" s="217"/>
      <c r="F3" s="215" t="s">
        <v>124</v>
      </c>
      <c r="G3" s="216"/>
      <c r="H3" s="216"/>
      <c r="I3" s="217"/>
      <c r="J3" s="215" t="s">
        <v>131</v>
      </c>
      <c r="K3" s="216"/>
      <c r="L3" s="216"/>
      <c r="M3" s="217"/>
      <c r="N3" s="215" t="s">
        <v>137</v>
      </c>
      <c r="O3" s="216"/>
      <c r="P3" s="216"/>
      <c r="Q3" s="218"/>
      <c r="R3" s="219" t="s">
        <v>142</v>
      </c>
      <c r="S3" s="216"/>
      <c r="T3" s="216"/>
      <c r="U3" s="217"/>
    </row>
    <row r="4" spans="1:21" ht="53.25" customHeight="1">
      <c r="A4" s="27"/>
      <c r="B4" s="27" t="s">
        <v>160</v>
      </c>
      <c r="C4" s="32" t="s">
        <v>116</v>
      </c>
      <c r="D4" s="32" t="s">
        <v>114</v>
      </c>
      <c r="E4" s="32" t="s">
        <v>117</v>
      </c>
      <c r="F4" s="36" t="s">
        <v>161</v>
      </c>
      <c r="G4" s="36" t="s">
        <v>116</v>
      </c>
      <c r="H4" s="36" t="s">
        <v>127</v>
      </c>
      <c r="I4" s="36" t="s">
        <v>117</v>
      </c>
      <c r="J4" s="46" t="s">
        <v>162</v>
      </c>
      <c r="K4" s="46" t="s">
        <v>116</v>
      </c>
      <c r="L4" s="46" t="s">
        <v>134</v>
      </c>
      <c r="M4" s="46" t="s">
        <v>117</v>
      </c>
      <c r="N4" s="57" t="s">
        <v>163</v>
      </c>
      <c r="O4" s="57" t="s">
        <v>116</v>
      </c>
      <c r="P4" s="57" t="s">
        <v>140</v>
      </c>
      <c r="Q4" s="165" t="s">
        <v>117</v>
      </c>
      <c r="R4" s="167" t="s">
        <v>164</v>
      </c>
      <c r="S4" s="109" t="s">
        <v>116</v>
      </c>
      <c r="T4" s="109" t="s">
        <v>199</v>
      </c>
      <c r="U4" s="109" t="s">
        <v>154</v>
      </c>
    </row>
    <row r="5" spans="1:21" ht="15">
      <c r="A5" s="4" t="s">
        <v>94</v>
      </c>
      <c r="B5" s="9">
        <v>317054</v>
      </c>
      <c r="C5" s="33">
        <v>0.03725295828466926</v>
      </c>
      <c r="D5" s="9">
        <v>22734</v>
      </c>
      <c r="E5" s="33">
        <v>-0.05675877520537715</v>
      </c>
      <c r="F5" s="9">
        <v>327078</v>
      </c>
      <c r="G5" s="33">
        <f>(F5-B5)/B5</f>
        <v>0.03161606540210816</v>
      </c>
      <c r="H5" s="9">
        <v>22621</v>
      </c>
      <c r="I5" s="33">
        <f>(H5-D5)/D5</f>
        <v>-0.004970528723497845</v>
      </c>
      <c r="J5" s="9">
        <v>337475</v>
      </c>
      <c r="K5" s="33">
        <f>(J5-F5)/F5</f>
        <v>0.03178752468830065</v>
      </c>
      <c r="L5" s="9">
        <v>23136</v>
      </c>
      <c r="M5" s="33">
        <f>(L5-H5)/H5</f>
        <v>0.02276645594801291</v>
      </c>
      <c r="N5" s="58">
        <v>359455</v>
      </c>
      <c r="O5" s="66">
        <v>0.06513075042595748</v>
      </c>
      <c r="P5" s="58">
        <v>23696</v>
      </c>
      <c r="Q5" s="66">
        <v>0.024204702627939143</v>
      </c>
      <c r="R5" s="168">
        <v>355668</v>
      </c>
      <c r="S5" s="66">
        <v>-0.010535393860149393</v>
      </c>
      <c r="T5" s="58" t="s">
        <v>151</v>
      </c>
      <c r="U5" s="66" t="s">
        <v>151</v>
      </c>
    </row>
    <row r="6" spans="1:21" ht="15">
      <c r="A6" s="1" t="s">
        <v>9</v>
      </c>
      <c r="B6" s="10">
        <v>166824</v>
      </c>
      <c r="C6" s="35">
        <v>0.03826333739948717</v>
      </c>
      <c r="D6" s="10">
        <v>8869</v>
      </c>
      <c r="E6" s="35">
        <v>-0.03461412866006313</v>
      </c>
      <c r="F6" s="10">
        <v>173217</v>
      </c>
      <c r="G6" s="35">
        <f aca="true" t="shared" si="0" ref="G6:G13">(F6-B6)/B6</f>
        <v>0.03832182419795713</v>
      </c>
      <c r="H6" s="10">
        <v>9142</v>
      </c>
      <c r="I6" s="35">
        <f aca="true" t="shared" si="1" ref="I6:I14">(H6-D6)/D6</f>
        <v>0.030781373322809787</v>
      </c>
      <c r="J6" s="10">
        <v>176923</v>
      </c>
      <c r="K6" s="35">
        <f aca="true" t="shared" si="2" ref="K6:K13">(J6-F6)/F6</f>
        <v>0.02139512865365409</v>
      </c>
      <c r="L6" s="10">
        <v>9080</v>
      </c>
      <c r="M6" s="35">
        <f aca="true" t="shared" si="3" ref="M6:M14">(L6-H6)/H6</f>
        <v>-0.006781885801793918</v>
      </c>
      <c r="N6" s="10">
        <v>187629</v>
      </c>
      <c r="O6" s="35">
        <v>0.060512200222695746</v>
      </c>
      <c r="P6" s="10">
        <v>9463</v>
      </c>
      <c r="Q6" s="35">
        <v>0.042180616740088106</v>
      </c>
      <c r="R6" s="169">
        <v>183781</v>
      </c>
      <c r="S6" s="35">
        <v>-0.0205085567796023</v>
      </c>
      <c r="T6" s="10" t="s">
        <v>151</v>
      </c>
      <c r="U6" s="35" t="s">
        <v>151</v>
      </c>
    </row>
    <row r="7" spans="1:21" ht="15">
      <c r="A7" s="1" t="s">
        <v>10</v>
      </c>
      <c r="B7" s="10">
        <v>100360</v>
      </c>
      <c r="C7" s="35">
        <v>0.03463917525773196</v>
      </c>
      <c r="D7" s="10">
        <v>9979</v>
      </c>
      <c r="E7" s="35">
        <v>-0.01907008748648383</v>
      </c>
      <c r="F7" s="10">
        <v>102887</v>
      </c>
      <c r="G7" s="35">
        <f t="shared" si="0"/>
        <v>0.025179354324432045</v>
      </c>
      <c r="H7" s="10">
        <v>9503</v>
      </c>
      <c r="I7" s="35">
        <f t="shared" si="1"/>
        <v>-0.04770017035775128</v>
      </c>
      <c r="J7" s="10">
        <v>108113</v>
      </c>
      <c r="K7" s="35">
        <f t="shared" si="2"/>
        <v>0.050793589083168916</v>
      </c>
      <c r="L7" s="10">
        <v>9941</v>
      </c>
      <c r="M7" s="35">
        <f t="shared" si="3"/>
        <v>0.046090708197411345</v>
      </c>
      <c r="N7" s="10">
        <v>119178</v>
      </c>
      <c r="O7" s="35">
        <v>0.1023466188154986</v>
      </c>
      <c r="P7" s="10">
        <v>10878</v>
      </c>
      <c r="Q7" s="35">
        <v>0.09425611105522583</v>
      </c>
      <c r="R7" s="169">
        <v>119886</v>
      </c>
      <c r="S7" s="35">
        <v>0.005940693752202588</v>
      </c>
      <c r="T7" s="10" t="s">
        <v>151</v>
      </c>
      <c r="U7" s="35" t="s">
        <v>151</v>
      </c>
    </row>
    <row r="8" spans="1:21" ht="15">
      <c r="A8" s="1" t="s">
        <v>11</v>
      </c>
      <c r="B8" s="10">
        <v>49870</v>
      </c>
      <c r="C8" s="35">
        <v>0.039153174553562126</v>
      </c>
      <c r="D8" s="10">
        <v>3886</v>
      </c>
      <c r="E8" s="35">
        <v>-0.18051455082243778</v>
      </c>
      <c r="F8" s="10">
        <v>50974</v>
      </c>
      <c r="G8" s="35">
        <f t="shared" si="0"/>
        <v>0.022137557649889714</v>
      </c>
      <c r="H8" s="10">
        <v>3976</v>
      </c>
      <c r="I8" s="35">
        <f t="shared" si="1"/>
        <v>0.023160061760164694</v>
      </c>
      <c r="J8" s="10">
        <v>52439</v>
      </c>
      <c r="K8" s="35">
        <f t="shared" si="2"/>
        <v>0.028740142033193392</v>
      </c>
      <c r="L8" s="10">
        <v>4115</v>
      </c>
      <c r="M8" s="35">
        <f t="shared" si="3"/>
        <v>0.03495975855130785</v>
      </c>
      <c r="N8" s="10">
        <v>52648</v>
      </c>
      <c r="O8" s="35">
        <v>0.003985583249108488</v>
      </c>
      <c r="P8" s="10">
        <v>3355</v>
      </c>
      <c r="Q8" s="35">
        <v>-0.18469015795868773</v>
      </c>
      <c r="R8" s="169">
        <v>52001</v>
      </c>
      <c r="S8" s="35">
        <v>-0.012289165780276553</v>
      </c>
      <c r="T8" s="10" t="s">
        <v>151</v>
      </c>
      <c r="U8" s="35" t="s">
        <v>151</v>
      </c>
    </row>
    <row r="9" spans="1:21" ht="15">
      <c r="A9" s="4" t="s">
        <v>95</v>
      </c>
      <c r="B9" s="9">
        <v>125144</v>
      </c>
      <c r="C9" s="33">
        <v>-0.03146815261976627</v>
      </c>
      <c r="D9" s="9">
        <v>46176</v>
      </c>
      <c r="E9" s="33">
        <v>-0.011432241490044959</v>
      </c>
      <c r="F9" s="9">
        <v>126578</v>
      </c>
      <c r="G9" s="33">
        <f t="shared" si="0"/>
        <v>0.011458799463018603</v>
      </c>
      <c r="H9" s="9">
        <v>46253</v>
      </c>
      <c r="I9" s="33">
        <f t="shared" si="1"/>
        <v>0.0016675329175329175</v>
      </c>
      <c r="J9" s="9">
        <v>128109</v>
      </c>
      <c r="K9" s="33">
        <f t="shared" si="2"/>
        <v>0.012095308821438165</v>
      </c>
      <c r="L9" s="9">
        <v>46806</v>
      </c>
      <c r="M9" s="33">
        <f t="shared" si="3"/>
        <v>0.01195598123364971</v>
      </c>
      <c r="N9" s="58">
        <v>138570</v>
      </c>
      <c r="O9" s="66">
        <v>0.08165702643842353</v>
      </c>
      <c r="P9" s="58">
        <v>48117</v>
      </c>
      <c r="Q9" s="66">
        <v>0.02800922958595052</v>
      </c>
      <c r="R9" s="168">
        <v>137767</v>
      </c>
      <c r="S9" s="66">
        <v>-0.005794905102114454</v>
      </c>
      <c r="T9" s="58" t="s">
        <v>151</v>
      </c>
      <c r="U9" s="66" t="s">
        <v>151</v>
      </c>
    </row>
    <row r="10" spans="1:21" ht="15">
      <c r="A10" s="1" t="s">
        <v>115</v>
      </c>
      <c r="B10" s="10">
        <v>29580</v>
      </c>
      <c r="C10" s="35">
        <v>0.04745042492917847</v>
      </c>
      <c r="D10" s="10">
        <v>11959</v>
      </c>
      <c r="E10" s="35">
        <v>0.04527576260816362</v>
      </c>
      <c r="F10" s="10">
        <v>31344</v>
      </c>
      <c r="G10" s="35">
        <f t="shared" si="0"/>
        <v>0.05963488843813387</v>
      </c>
      <c r="H10" s="10">
        <v>12483</v>
      </c>
      <c r="I10" s="35">
        <f t="shared" si="1"/>
        <v>0.04381637260640522</v>
      </c>
      <c r="J10" s="10">
        <v>32699</v>
      </c>
      <c r="K10" s="35">
        <f t="shared" si="2"/>
        <v>0.04322996426748341</v>
      </c>
      <c r="L10" s="10">
        <v>12453</v>
      </c>
      <c r="M10" s="35">
        <f t="shared" si="3"/>
        <v>-0.002403268445085316</v>
      </c>
      <c r="N10" s="10">
        <v>36062</v>
      </c>
      <c r="O10" s="35">
        <v>0.10284718187100524</v>
      </c>
      <c r="P10" s="10">
        <v>13068</v>
      </c>
      <c r="Q10" s="35">
        <v>0.049385690195133704</v>
      </c>
      <c r="R10" s="169">
        <v>35252</v>
      </c>
      <c r="S10" s="35">
        <v>-0.0224613166213743</v>
      </c>
      <c r="T10" s="10" t="s">
        <v>151</v>
      </c>
      <c r="U10" s="35" t="s">
        <v>151</v>
      </c>
    </row>
    <row r="11" spans="1:21" ht="15">
      <c r="A11" s="1" t="s">
        <v>96</v>
      </c>
      <c r="B11" s="10">
        <v>60124</v>
      </c>
      <c r="C11" s="35">
        <v>-0.04007408116997158</v>
      </c>
      <c r="D11" s="10">
        <v>25327</v>
      </c>
      <c r="E11" s="35">
        <v>-0.029579677382275182</v>
      </c>
      <c r="F11" s="10">
        <v>59673</v>
      </c>
      <c r="G11" s="35">
        <f t="shared" si="0"/>
        <v>-0.007501164260528242</v>
      </c>
      <c r="H11" s="10">
        <v>24600</v>
      </c>
      <c r="I11" s="35">
        <f t="shared" si="1"/>
        <v>-0.02870454455719193</v>
      </c>
      <c r="J11" s="10">
        <v>59060</v>
      </c>
      <c r="K11" s="35">
        <f t="shared" si="2"/>
        <v>-0.01027265262346455</v>
      </c>
      <c r="L11" s="10">
        <v>25263</v>
      </c>
      <c r="M11" s="35">
        <f t="shared" si="3"/>
        <v>0.02695121951219512</v>
      </c>
      <c r="N11" s="10">
        <v>63690</v>
      </c>
      <c r="O11" s="35">
        <v>0.07839485269217744</v>
      </c>
      <c r="P11" s="10">
        <v>25259</v>
      </c>
      <c r="Q11" s="35">
        <v>-0.0001583343229228516</v>
      </c>
      <c r="R11" s="169">
        <v>65131</v>
      </c>
      <c r="S11" s="35">
        <v>0.022625215889464593</v>
      </c>
      <c r="T11" s="10" t="s">
        <v>151</v>
      </c>
      <c r="U11" s="35" t="s">
        <v>151</v>
      </c>
    </row>
    <row r="12" spans="1:21" ht="15">
      <c r="A12" s="1" t="s">
        <v>12</v>
      </c>
      <c r="B12" s="10">
        <v>35540</v>
      </c>
      <c r="C12" s="35">
        <v>-0.07293405676126878</v>
      </c>
      <c r="D12" s="10">
        <v>8890</v>
      </c>
      <c r="E12" s="35">
        <v>-0.030534351145038167</v>
      </c>
      <c r="F12" s="10">
        <v>35561</v>
      </c>
      <c r="G12" s="35">
        <f t="shared" si="0"/>
        <v>0.0005908835115362971</v>
      </c>
      <c r="H12" s="10">
        <v>9170</v>
      </c>
      <c r="I12" s="35">
        <f t="shared" si="1"/>
        <v>0.031496062992125984</v>
      </c>
      <c r="J12" s="10">
        <v>36350</v>
      </c>
      <c r="K12" s="35">
        <f t="shared" si="2"/>
        <v>0.022187227580776694</v>
      </c>
      <c r="L12" s="10">
        <v>9090</v>
      </c>
      <c r="M12" s="35">
        <f t="shared" si="3"/>
        <v>-0.008724100327153763</v>
      </c>
      <c r="N12" s="10">
        <v>38818</v>
      </c>
      <c r="O12" s="35">
        <v>0.06789546079779918</v>
      </c>
      <c r="P12" s="10">
        <v>9790</v>
      </c>
      <c r="Q12" s="35">
        <v>0.07700770077007701</v>
      </c>
      <c r="R12" s="169">
        <v>37384</v>
      </c>
      <c r="S12" s="35">
        <v>-0.03694162501932093</v>
      </c>
      <c r="T12" s="10" t="s">
        <v>151</v>
      </c>
      <c r="U12" s="35" t="s">
        <v>151</v>
      </c>
    </row>
    <row r="13" spans="1:21" ht="15">
      <c r="A13" s="4" t="s">
        <v>112</v>
      </c>
      <c r="B13" s="9">
        <v>176646</v>
      </c>
      <c r="C13" s="33">
        <v>-0.07405135946910726</v>
      </c>
      <c r="D13" s="9">
        <v>37499</v>
      </c>
      <c r="E13" s="33">
        <v>-0.021756710927921113</v>
      </c>
      <c r="F13" s="9">
        <v>179841</v>
      </c>
      <c r="G13" s="33">
        <f t="shared" si="0"/>
        <v>0.018087021500628374</v>
      </c>
      <c r="H13" s="9">
        <v>37368</v>
      </c>
      <c r="I13" s="33">
        <f t="shared" si="1"/>
        <v>-0.0034934264913731032</v>
      </c>
      <c r="J13" s="9">
        <v>176104</v>
      </c>
      <c r="K13" s="33">
        <f t="shared" si="2"/>
        <v>-0.020779466306348384</v>
      </c>
      <c r="L13" s="9">
        <v>40551</v>
      </c>
      <c r="M13" s="33">
        <f t="shared" si="3"/>
        <v>0.08517983301220296</v>
      </c>
      <c r="N13" s="58">
        <v>179262</v>
      </c>
      <c r="O13" s="66">
        <v>0.01793258529051015</v>
      </c>
      <c r="P13" s="58">
        <v>43358</v>
      </c>
      <c r="Q13" s="66">
        <v>0.06922147419299154</v>
      </c>
      <c r="R13" s="168">
        <v>172494</v>
      </c>
      <c r="S13" s="66">
        <v>-0.0377547946580982</v>
      </c>
      <c r="T13" s="58" t="s">
        <v>151</v>
      </c>
      <c r="U13" s="66" t="s">
        <v>151</v>
      </c>
    </row>
    <row r="14" spans="1:21" ht="15">
      <c r="A14" s="6" t="s">
        <v>20</v>
      </c>
      <c r="B14" s="7">
        <v>618844</v>
      </c>
      <c r="C14" s="34">
        <v>-0.010878286581954767</v>
      </c>
      <c r="D14" s="7">
        <f>SUM(D5,D9,D13)</f>
        <v>106409</v>
      </c>
      <c r="E14" s="34">
        <v>-0.025067570662879655</v>
      </c>
      <c r="F14" s="7">
        <v>633487</v>
      </c>
      <c r="G14" s="34">
        <f>(F14-B14)/B14</f>
        <v>0.023661859854826096</v>
      </c>
      <c r="H14" s="7">
        <f>SUM(H5,H9,H13)</f>
        <v>106242</v>
      </c>
      <c r="I14" s="34">
        <f t="shared" si="1"/>
        <v>-0.0015694161208168482</v>
      </c>
      <c r="J14" s="7">
        <v>641688</v>
      </c>
      <c r="K14" s="34">
        <f>(J14-F14)/F14</f>
        <v>0.012945806306996039</v>
      </c>
      <c r="L14" s="7">
        <f>SUM(L5,L9,L13)</f>
        <v>110493</v>
      </c>
      <c r="M14" s="34">
        <f t="shared" si="3"/>
        <v>0.040012424464900886</v>
      </c>
      <c r="N14" s="56">
        <v>677287</v>
      </c>
      <c r="O14" s="67">
        <v>0.055477116604954434</v>
      </c>
      <c r="P14" s="56">
        <v>115171</v>
      </c>
      <c r="Q14" s="166">
        <v>0.042337523644031747</v>
      </c>
      <c r="R14" s="170">
        <v>665929</v>
      </c>
      <c r="S14" s="67">
        <v>-0.01676984793743273</v>
      </c>
      <c r="T14" s="156" t="s">
        <v>151</v>
      </c>
      <c r="U14" s="157" t="s">
        <v>151</v>
      </c>
    </row>
    <row r="15" spans="1:12" s="153" customFormat="1" ht="12.75" customHeight="1">
      <c r="A15" s="92" t="s">
        <v>195</v>
      </c>
      <c r="L15" s="158"/>
    </row>
    <row r="16" ht="15">
      <c r="A16" s="14" t="s">
        <v>172</v>
      </c>
    </row>
    <row r="17" spans="1:5" ht="21" customHeight="1">
      <c r="A17" s="181" t="s">
        <v>141</v>
      </c>
      <c r="B17" s="182"/>
      <c r="C17" s="182"/>
      <c r="D17" s="182"/>
      <c r="E17" s="179"/>
    </row>
    <row r="18" ht="15">
      <c r="L18" s="114"/>
    </row>
    <row r="19" ht="15">
      <c r="A19" s="14"/>
    </row>
  </sheetData>
  <sheetProtection/>
  <mergeCells count="6">
    <mergeCell ref="A17:E17"/>
    <mergeCell ref="B3:E3"/>
    <mergeCell ref="F3:I3"/>
    <mergeCell ref="J3:M3"/>
    <mergeCell ref="N3:Q3"/>
    <mergeCell ref="R3:U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8.57421875" style="0" customWidth="1"/>
  </cols>
  <sheetData>
    <row r="1" spans="1:14" ht="43.5" customHeight="1">
      <c r="A1" s="220" t="s">
        <v>156</v>
      </c>
      <c r="B1" s="220"/>
      <c r="C1" s="220"/>
      <c r="D1" s="220"/>
      <c r="E1" s="220"/>
      <c r="F1" s="220"/>
      <c r="G1" s="71"/>
      <c r="H1" s="71"/>
      <c r="I1" s="71"/>
      <c r="J1" s="71"/>
      <c r="K1" s="71"/>
      <c r="L1" s="71"/>
      <c r="M1" s="71"/>
      <c r="N1" s="71"/>
    </row>
    <row r="2" spans="1:14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4.75" customHeight="1">
      <c r="A3" s="54"/>
      <c r="B3" s="194" t="s">
        <v>98</v>
      </c>
      <c r="C3" s="194" t="s">
        <v>105</v>
      </c>
      <c r="D3" s="194" t="s">
        <v>124</v>
      </c>
      <c r="E3" s="194" t="s">
        <v>131</v>
      </c>
      <c r="F3" s="194" t="s">
        <v>137</v>
      </c>
      <c r="G3" s="53"/>
      <c r="H3" s="53"/>
      <c r="I3" s="53"/>
      <c r="J3" s="53"/>
      <c r="K3" s="53"/>
      <c r="L3" s="53"/>
      <c r="M3" s="53"/>
      <c r="N3" s="53"/>
    </row>
    <row r="4" spans="1:14" ht="15">
      <c r="A4" s="54"/>
      <c r="B4" s="195"/>
      <c r="C4" s="195"/>
      <c r="D4" s="195"/>
      <c r="E4" s="195"/>
      <c r="F4" s="195"/>
      <c r="G4" s="53"/>
      <c r="H4" s="53"/>
      <c r="I4" s="53"/>
      <c r="J4" s="53"/>
      <c r="K4" s="53"/>
      <c r="L4" s="53"/>
      <c r="M4" s="53"/>
      <c r="N4" s="53"/>
    </row>
    <row r="5" spans="1:14" ht="22.5">
      <c r="A5" s="61" t="s">
        <v>22</v>
      </c>
      <c r="B5" s="65" t="s">
        <v>6</v>
      </c>
      <c r="C5" s="65" t="s">
        <v>6</v>
      </c>
      <c r="D5" s="65" t="s">
        <v>6</v>
      </c>
      <c r="E5" s="65" t="s">
        <v>6</v>
      </c>
      <c r="F5" s="65">
        <v>41</v>
      </c>
      <c r="G5" s="53"/>
      <c r="H5" s="53"/>
      <c r="I5" s="53"/>
      <c r="J5" s="53"/>
      <c r="K5" s="53"/>
      <c r="L5" s="53"/>
      <c r="M5" s="53"/>
      <c r="N5" s="53"/>
    </row>
    <row r="6" spans="1:14" ht="15">
      <c r="A6" s="1" t="s">
        <v>23</v>
      </c>
      <c r="B6" s="22" t="s">
        <v>6</v>
      </c>
      <c r="C6" s="22" t="s">
        <v>6</v>
      </c>
      <c r="D6" s="22" t="s">
        <v>6</v>
      </c>
      <c r="E6" s="22" t="s">
        <v>6</v>
      </c>
      <c r="F6" s="22">
        <v>41</v>
      </c>
      <c r="G6" s="53"/>
      <c r="H6" s="53"/>
      <c r="I6" s="53"/>
      <c r="J6" s="53"/>
      <c r="K6" s="53"/>
      <c r="L6" s="53"/>
      <c r="M6" s="53"/>
      <c r="N6" s="53"/>
    </row>
    <row r="7" spans="1:14" ht="22.5">
      <c r="A7" s="61" t="s">
        <v>24</v>
      </c>
      <c r="B7" s="60">
        <v>27836</v>
      </c>
      <c r="C7" s="60">
        <f>SUM(C8:C13)</f>
        <v>28462</v>
      </c>
      <c r="D7" s="60">
        <f>SUM(D8:D13)</f>
        <v>29491</v>
      </c>
      <c r="E7" s="60">
        <v>32047</v>
      </c>
      <c r="F7" s="60">
        <v>35182</v>
      </c>
      <c r="G7" s="53"/>
      <c r="H7" s="53"/>
      <c r="I7" s="53"/>
      <c r="J7" s="53"/>
      <c r="K7" s="53"/>
      <c r="L7" s="53"/>
      <c r="M7" s="53"/>
      <c r="N7" s="53"/>
    </row>
    <row r="8" spans="1:14" ht="22.5">
      <c r="A8" s="1" t="s">
        <v>25</v>
      </c>
      <c r="B8" s="16">
        <v>6769</v>
      </c>
      <c r="C8" s="16">
        <v>7023</v>
      </c>
      <c r="D8" s="16">
        <v>7327</v>
      </c>
      <c r="E8" s="16">
        <v>7648</v>
      </c>
      <c r="F8" s="16">
        <v>8442</v>
      </c>
      <c r="G8" s="53"/>
      <c r="H8" s="53"/>
      <c r="I8" s="53"/>
      <c r="J8" s="53"/>
      <c r="K8" s="53"/>
      <c r="L8" s="53"/>
      <c r="M8" s="53"/>
      <c r="N8" s="53"/>
    </row>
    <row r="9" spans="1:14" ht="22.5">
      <c r="A9" s="1" t="s">
        <v>26</v>
      </c>
      <c r="B9" s="16">
        <v>3063</v>
      </c>
      <c r="C9" s="16">
        <v>3060</v>
      </c>
      <c r="D9" s="16">
        <v>3182</v>
      </c>
      <c r="E9" s="16">
        <v>3638</v>
      </c>
      <c r="F9" s="16">
        <v>4139</v>
      </c>
      <c r="G9" s="53"/>
      <c r="H9" s="53"/>
      <c r="I9" s="53"/>
      <c r="J9" s="53"/>
      <c r="K9" s="53"/>
      <c r="L9" s="53"/>
      <c r="M9" s="53"/>
      <c r="N9" s="53"/>
    </row>
    <row r="10" spans="1:14" ht="15">
      <c r="A10" s="1" t="s">
        <v>27</v>
      </c>
      <c r="B10" s="16">
        <v>113</v>
      </c>
      <c r="C10" s="16">
        <v>133</v>
      </c>
      <c r="D10" s="16">
        <v>142</v>
      </c>
      <c r="E10" s="16">
        <v>171</v>
      </c>
      <c r="F10" s="16">
        <v>198</v>
      </c>
      <c r="G10" s="53"/>
      <c r="H10" s="53"/>
      <c r="I10" s="53"/>
      <c r="J10" s="53"/>
      <c r="K10" s="53"/>
      <c r="L10" s="53"/>
      <c r="M10" s="53"/>
      <c r="N10" s="53"/>
    </row>
    <row r="11" spans="1:14" ht="22.5">
      <c r="A11" s="1" t="s">
        <v>28</v>
      </c>
      <c r="B11" s="16">
        <v>10365</v>
      </c>
      <c r="C11" s="16">
        <v>13035</v>
      </c>
      <c r="D11" s="16">
        <v>12860</v>
      </c>
      <c r="E11" s="16">
        <v>13444</v>
      </c>
      <c r="F11" s="16">
        <v>14621</v>
      </c>
      <c r="G11" s="53"/>
      <c r="H11" s="53"/>
      <c r="I11" s="53"/>
      <c r="J11" s="53"/>
      <c r="K11" s="53"/>
      <c r="L11" s="53"/>
      <c r="M11" s="53"/>
      <c r="N11" s="53"/>
    </row>
    <row r="12" spans="1:14" ht="33.75">
      <c r="A12" s="1" t="s">
        <v>29</v>
      </c>
      <c r="B12" s="16">
        <v>4552</v>
      </c>
      <c r="C12" s="16">
        <v>2327</v>
      </c>
      <c r="D12" s="16">
        <v>2405</v>
      </c>
      <c r="E12" s="16">
        <v>2668</v>
      </c>
      <c r="F12" s="16">
        <v>3000</v>
      </c>
      <c r="G12" s="53"/>
      <c r="H12" s="53"/>
      <c r="I12" s="53"/>
      <c r="J12" s="53"/>
      <c r="K12" s="53"/>
      <c r="L12" s="53"/>
      <c r="M12" s="53"/>
      <c r="N12" s="53"/>
    </row>
    <row r="13" spans="1:14" ht="15">
      <c r="A13" s="1" t="s">
        <v>30</v>
      </c>
      <c r="B13" s="16">
        <v>2974</v>
      </c>
      <c r="C13" s="16">
        <v>2884</v>
      </c>
      <c r="D13" s="16">
        <v>3575</v>
      </c>
      <c r="E13" s="16">
        <v>4478</v>
      </c>
      <c r="F13" s="16">
        <v>4782</v>
      </c>
      <c r="G13" s="53"/>
      <c r="H13" s="53"/>
      <c r="I13" s="53"/>
      <c r="J13" s="53"/>
      <c r="K13" s="53"/>
      <c r="L13" s="53"/>
      <c r="M13" s="53"/>
      <c r="N13" s="53"/>
    </row>
    <row r="14" spans="1:14" ht="22.5">
      <c r="A14" s="61" t="s">
        <v>31</v>
      </c>
      <c r="B14" s="60">
        <v>30859</v>
      </c>
      <c r="C14" s="60">
        <f>SUM(C15:C19)</f>
        <v>31694</v>
      </c>
      <c r="D14" s="60">
        <f>SUM(D15:D19)</f>
        <v>33390</v>
      </c>
      <c r="E14" s="60">
        <v>35409</v>
      </c>
      <c r="F14" s="60">
        <v>37477</v>
      </c>
      <c r="G14" s="53"/>
      <c r="H14" s="53"/>
      <c r="I14" s="53"/>
      <c r="J14" s="53"/>
      <c r="K14" s="53"/>
      <c r="L14" s="53"/>
      <c r="M14" s="53"/>
      <c r="N14" s="53"/>
    </row>
    <row r="15" spans="1:14" ht="22.5">
      <c r="A15" s="1" t="s">
        <v>34</v>
      </c>
      <c r="B15" s="16">
        <v>5287</v>
      </c>
      <c r="C15" s="16">
        <v>5764</v>
      </c>
      <c r="D15" s="16">
        <v>6378</v>
      </c>
      <c r="E15" s="16">
        <v>6842</v>
      </c>
      <c r="F15" s="16">
        <v>6996</v>
      </c>
      <c r="G15" s="53"/>
      <c r="H15" s="53"/>
      <c r="I15" s="53"/>
      <c r="J15" s="53"/>
      <c r="K15" s="53"/>
      <c r="L15" s="53"/>
      <c r="M15" s="53"/>
      <c r="N15" s="53"/>
    </row>
    <row r="16" spans="1:14" ht="15">
      <c r="A16" s="1" t="s">
        <v>33</v>
      </c>
      <c r="B16" s="16">
        <v>20213</v>
      </c>
      <c r="C16" s="16">
        <v>20413</v>
      </c>
      <c r="D16" s="16">
        <v>21080</v>
      </c>
      <c r="E16" s="16">
        <v>22191</v>
      </c>
      <c r="F16" s="16">
        <v>23433</v>
      </c>
      <c r="G16" s="53"/>
      <c r="H16" s="53"/>
      <c r="I16" s="53"/>
      <c r="J16" s="53"/>
      <c r="K16" s="53"/>
      <c r="L16" s="53"/>
      <c r="M16" s="53"/>
      <c r="N16" s="53"/>
    </row>
    <row r="17" spans="1:14" ht="15">
      <c r="A17" s="1" t="s">
        <v>32</v>
      </c>
      <c r="B17" s="16">
        <v>748</v>
      </c>
      <c r="C17" s="16">
        <v>749</v>
      </c>
      <c r="D17" s="16">
        <v>803</v>
      </c>
      <c r="E17" s="16">
        <v>847</v>
      </c>
      <c r="F17" s="16">
        <v>943</v>
      </c>
      <c r="G17" s="53"/>
      <c r="H17" s="53"/>
      <c r="I17" s="53"/>
      <c r="J17" s="53"/>
      <c r="K17" s="53"/>
      <c r="L17" s="53"/>
      <c r="M17" s="53"/>
      <c r="N17" s="53"/>
    </row>
    <row r="18" spans="1:14" ht="15">
      <c r="A18" s="1" t="s">
        <v>35</v>
      </c>
      <c r="B18" s="16">
        <v>4584</v>
      </c>
      <c r="C18" s="16">
        <v>4725</v>
      </c>
      <c r="D18" s="16">
        <v>5069</v>
      </c>
      <c r="E18" s="16">
        <v>5476</v>
      </c>
      <c r="F18" s="16">
        <v>6049</v>
      </c>
      <c r="G18" s="53"/>
      <c r="H18" s="53"/>
      <c r="I18" s="53"/>
      <c r="J18" s="53"/>
      <c r="K18" s="53"/>
      <c r="L18" s="53"/>
      <c r="M18" s="53"/>
      <c r="N18" s="53"/>
    </row>
    <row r="19" spans="1:14" ht="22.5">
      <c r="A19" s="1" t="s">
        <v>36</v>
      </c>
      <c r="B19" s="16">
        <v>27</v>
      </c>
      <c r="C19" s="16">
        <v>43</v>
      </c>
      <c r="D19" s="16">
        <v>60</v>
      </c>
      <c r="E19" s="16">
        <v>53</v>
      </c>
      <c r="F19" s="16">
        <v>56</v>
      </c>
      <c r="G19" s="53"/>
      <c r="H19" s="53"/>
      <c r="I19" s="53"/>
      <c r="J19" s="53"/>
      <c r="K19" s="53"/>
      <c r="L19" s="53"/>
      <c r="M19" s="53"/>
      <c r="N19" s="53"/>
    </row>
    <row r="20" spans="1:14" ht="15">
      <c r="A20" s="55" t="s">
        <v>20</v>
      </c>
      <c r="B20" s="56">
        <v>58695</v>
      </c>
      <c r="C20" s="56">
        <f>SUM(C7,C14)</f>
        <v>60156</v>
      </c>
      <c r="D20" s="56">
        <f>SUM(D7,D14)</f>
        <v>62881</v>
      </c>
      <c r="E20" s="56">
        <v>67456</v>
      </c>
      <c r="F20" s="56">
        <v>72659</v>
      </c>
      <c r="G20" s="53"/>
      <c r="H20" s="53"/>
      <c r="I20" s="53"/>
      <c r="J20" s="53"/>
      <c r="K20" s="53"/>
      <c r="L20" s="53"/>
      <c r="M20" s="53"/>
      <c r="N20" s="53"/>
    </row>
    <row r="21" spans="1:14" ht="15">
      <c r="A21" s="59" t="s">
        <v>172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>
      <c r="A22" s="221" t="s">
        <v>135</v>
      </c>
      <c r="B22" s="17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</sheetData>
  <sheetProtection/>
  <mergeCells count="7">
    <mergeCell ref="A1:F1"/>
    <mergeCell ref="B3:B4"/>
    <mergeCell ref="A22:B22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47" customWidth="1"/>
  </cols>
  <sheetData>
    <row r="1" ht="15">
      <c r="A1" s="148" t="s">
        <v>171</v>
      </c>
    </row>
    <row r="3" ht="15">
      <c r="A3" s="149" t="s">
        <v>121</v>
      </c>
    </row>
    <row r="4" spans="1:19" ht="27.75" customHeight="1">
      <c r="A4" s="171" t="s">
        <v>173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50"/>
      <c r="Q4" s="150"/>
      <c r="R4" s="150"/>
      <c r="S4" s="150"/>
    </row>
    <row r="6" spans="1:19" ht="29.25" customHeight="1">
      <c r="A6" s="171" t="s">
        <v>168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50"/>
      <c r="Q6" s="150"/>
      <c r="R6" s="150"/>
      <c r="S6" s="150"/>
    </row>
    <row r="7" ht="15">
      <c r="B7" s="151" t="s">
        <v>118</v>
      </c>
    </row>
    <row r="8" ht="15">
      <c r="B8" s="151" t="s">
        <v>130</v>
      </c>
    </row>
    <row r="9" ht="15">
      <c r="B9" s="151" t="s">
        <v>119</v>
      </c>
    </row>
    <row r="10" ht="15">
      <c r="B10" s="151" t="s">
        <v>166</v>
      </c>
    </row>
    <row r="11" ht="15">
      <c r="B11" s="151" t="s">
        <v>167</v>
      </c>
    </row>
    <row r="12" ht="15">
      <c r="B12" s="151" t="s">
        <v>169</v>
      </c>
    </row>
    <row r="13" ht="15">
      <c r="B13" s="151"/>
    </row>
    <row r="14" ht="15">
      <c r="B14" s="151"/>
    </row>
    <row r="15" spans="1:2" ht="15">
      <c r="A15" s="149" t="s">
        <v>189</v>
      </c>
      <c r="B15" s="151"/>
    </row>
    <row r="16" spans="1:15" ht="78" customHeight="1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</sheetData>
  <sheetProtection/>
  <mergeCells count="3">
    <mergeCell ref="A4:O4"/>
    <mergeCell ref="A6:O6"/>
    <mergeCell ref="A16:O1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8515625" style="79" customWidth="1"/>
    <col min="2" max="3" width="9.28125" style="79" customWidth="1"/>
    <col min="4" max="4" width="10.00390625" style="79" customWidth="1"/>
    <col min="5" max="5" width="8.7109375" style="115" customWidth="1"/>
    <col min="6" max="6" width="8.7109375" style="128" customWidth="1"/>
    <col min="7" max="7" width="16.28125" style="79" customWidth="1"/>
    <col min="8" max="16384" width="11.421875" style="79" customWidth="1"/>
  </cols>
  <sheetData>
    <row r="1" ht="15">
      <c r="A1" s="15" t="s">
        <v>165</v>
      </c>
    </row>
    <row r="3" spans="1:6" ht="22.5">
      <c r="A3" s="103"/>
      <c r="B3" s="104" t="s">
        <v>91</v>
      </c>
      <c r="C3" s="104" t="s">
        <v>92</v>
      </c>
      <c r="D3" s="104" t="s">
        <v>20</v>
      </c>
      <c r="E3" s="124" t="s">
        <v>175</v>
      </c>
      <c r="F3" s="130" t="s">
        <v>179</v>
      </c>
    </row>
    <row r="4" spans="1:6" s="81" customFormat="1" ht="15">
      <c r="A4" s="173" t="s">
        <v>174</v>
      </c>
      <c r="B4" s="174"/>
      <c r="C4" s="174"/>
      <c r="D4" s="174"/>
      <c r="E4" s="174"/>
      <c r="F4" s="129"/>
    </row>
    <row r="5" spans="1:6" ht="15">
      <c r="A5" s="96" t="s">
        <v>17</v>
      </c>
      <c r="B5" s="97">
        <v>73283</v>
      </c>
      <c r="C5" s="97">
        <v>68963</v>
      </c>
      <c r="D5" s="97">
        <v>142246</v>
      </c>
      <c r="E5" s="116">
        <v>-2.2</v>
      </c>
      <c r="F5" s="116">
        <v>48.5</v>
      </c>
    </row>
    <row r="6" spans="1:6" ht="15">
      <c r="A6" s="98" t="s">
        <v>97</v>
      </c>
      <c r="B6" s="99">
        <v>144</v>
      </c>
      <c r="C6" s="99">
        <v>157</v>
      </c>
      <c r="D6" s="99">
        <v>301</v>
      </c>
      <c r="E6" s="105" t="s">
        <v>178</v>
      </c>
      <c r="F6" s="105">
        <v>52.2</v>
      </c>
    </row>
    <row r="7" spans="1:6" ht="15">
      <c r="A7" s="100" t="s">
        <v>18</v>
      </c>
      <c r="B7" s="97">
        <v>58960</v>
      </c>
      <c r="C7" s="97">
        <v>57041</v>
      </c>
      <c r="D7" s="97">
        <v>116001</v>
      </c>
      <c r="E7" s="116">
        <v>2.4</v>
      </c>
      <c r="F7" s="116">
        <v>49.2</v>
      </c>
    </row>
    <row r="8" spans="1:6" ht="15">
      <c r="A8" s="98" t="s">
        <v>93</v>
      </c>
      <c r="B8" s="99">
        <v>3612</v>
      </c>
      <c r="C8" s="99">
        <v>2398</v>
      </c>
      <c r="D8" s="99">
        <v>6010</v>
      </c>
      <c r="E8" s="105">
        <v>-10.4</v>
      </c>
      <c r="F8" s="105">
        <v>39.9</v>
      </c>
    </row>
    <row r="9" spans="1:6" ht="15">
      <c r="A9" s="117" t="s">
        <v>19</v>
      </c>
      <c r="B9" s="118">
        <v>225</v>
      </c>
      <c r="C9" s="118">
        <v>1644</v>
      </c>
      <c r="D9" s="118">
        <v>1869</v>
      </c>
      <c r="E9" s="119">
        <v>-0.5</v>
      </c>
      <c r="F9" s="119">
        <v>88</v>
      </c>
    </row>
    <row r="10" spans="1:7" s="115" customFormat="1" ht="15">
      <c r="A10" s="120" t="s">
        <v>20</v>
      </c>
      <c r="B10" s="121">
        <v>132468</v>
      </c>
      <c r="C10" s="121">
        <v>127648</v>
      </c>
      <c r="D10" s="121">
        <v>260116</v>
      </c>
      <c r="E10" s="122">
        <v>-0.2</v>
      </c>
      <c r="F10" s="122">
        <v>49.1</v>
      </c>
      <c r="G10" s="106"/>
    </row>
    <row r="11" spans="1:6" s="81" customFormat="1" ht="15">
      <c r="A11" s="173" t="s">
        <v>102</v>
      </c>
      <c r="B11" s="174"/>
      <c r="C11" s="174"/>
      <c r="D11" s="174"/>
      <c r="E11" s="174"/>
      <c r="F11" s="135"/>
    </row>
    <row r="12" spans="1:6" s="81" customFormat="1" ht="22.5">
      <c r="A12" s="96" t="s">
        <v>148</v>
      </c>
      <c r="B12" s="97">
        <v>530</v>
      </c>
      <c r="C12" s="97">
        <v>706</v>
      </c>
      <c r="D12" s="97">
        <v>1236</v>
      </c>
      <c r="E12" s="116">
        <v>-3.9</v>
      </c>
      <c r="F12" s="116">
        <v>57.1</v>
      </c>
    </row>
    <row r="13" spans="1:6" s="81" customFormat="1" ht="15">
      <c r="A13" s="100" t="s">
        <v>149</v>
      </c>
      <c r="B13" s="97">
        <v>589</v>
      </c>
      <c r="C13" s="97">
        <v>557</v>
      </c>
      <c r="D13" s="97">
        <v>1146</v>
      </c>
      <c r="E13" s="116">
        <v>59.8</v>
      </c>
      <c r="F13" s="116">
        <v>48.6</v>
      </c>
    </row>
    <row r="14" spans="1:6" s="81" customFormat="1" ht="15">
      <c r="A14" s="55" t="s">
        <v>20</v>
      </c>
      <c r="B14" s="56">
        <v>133587</v>
      </c>
      <c r="C14" s="56">
        <v>128911</v>
      </c>
      <c r="D14" s="56">
        <v>262498</v>
      </c>
      <c r="E14" s="13">
        <v>0</v>
      </c>
      <c r="F14" s="13">
        <v>49.1</v>
      </c>
    </row>
    <row r="15" spans="1:6" ht="21.75" customHeight="1">
      <c r="A15" s="172" t="s">
        <v>172</v>
      </c>
      <c r="B15" s="172"/>
      <c r="C15" s="172"/>
      <c r="D15" s="172"/>
      <c r="E15" s="172"/>
      <c r="F15" s="1"/>
    </row>
    <row r="16" spans="1:6" ht="36" customHeight="1">
      <c r="A16" s="175" t="s">
        <v>141</v>
      </c>
      <c r="B16" s="175"/>
      <c r="C16" s="175"/>
      <c r="D16" s="175"/>
      <c r="E16" s="175"/>
      <c r="F16" s="127"/>
    </row>
  </sheetData>
  <sheetProtection/>
  <mergeCells count="4">
    <mergeCell ref="A15:E15"/>
    <mergeCell ref="A4:E4"/>
    <mergeCell ref="A11:E1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3.28125" style="94" customWidth="1"/>
    <col min="2" max="3" width="8.421875" style="94" bestFit="1" customWidth="1"/>
    <col min="4" max="16384" width="11.421875" style="94" customWidth="1"/>
  </cols>
  <sheetData>
    <row r="1" spans="1:3" ht="28.5" customHeight="1">
      <c r="A1" s="177" t="s">
        <v>177</v>
      </c>
      <c r="B1" s="177"/>
      <c r="C1" s="177"/>
    </row>
    <row r="3" spans="1:3" ht="15">
      <c r="A3" s="80"/>
      <c r="B3" s="95" t="s">
        <v>137</v>
      </c>
      <c r="C3" s="95" t="s">
        <v>142</v>
      </c>
    </row>
    <row r="4" spans="1:3" ht="15">
      <c r="A4" s="4" t="s">
        <v>0</v>
      </c>
      <c r="B4" s="58">
        <v>178902</v>
      </c>
      <c r="C4" s="58">
        <v>179400</v>
      </c>
    </row>
    <row r="5" spans="1:3" ht="15">
      <c r="A5" s="1" t="s">
        <v>176</v>
      </c>
      <c r="B5" s="2">
        <v>2.514503389948976</v>
      </c>
      <c r="C5" s="2">
        <v>0.3</v>
      </c>
    </row>
    <row r="6" spans="1:3" ht="15">
      <c r="A6" s="1" t="s">
        <v>1</v>
      </c>
      <c r="B6" s="3">
        <v>68.12044504352197</v>
      </c>
      <c r="C6" s="3">
        <v>68.3</v>
      </c>
    </row>
    <row r="7" spans="1:3" ht="15">
      <c r="A7" s="4" t="s">
        <v>2</v>
      </c>
      <c r="B7" s="58">
        <v>83724</v>
      </c>
      <c r="C7" s="58">
        <v>83098</v>
      </c>
    </row>
    <row r="8" spans="1:3" ht="15">
      <c r="A8" s="1" t="s">
        <v>176</v>
      </c>
      <c r="B8" s="3">
        <v>-0.3407563831829526</v>
      </c>
      <c r="C8" s="3">
        <v>-0.7</v>
      </c>
    </row>
    <row r="9" spans="1:3" ht="15">
      <c r="A9" s="1" t="s">
        <v>1</v>
      </c>
      <c r="B9" s="3">
        <v>31.879554956478035</v>
      </c>
      <c r="C9" s="3">
        <v>31.7</v>
      </c>
    </row>
    <row r="10" spans="1:3" ht="15">
      <c r="A10" s="55" t="s">
        <v>20</v>
      </c>
      <c r="B10" s="56">
        <v>262626</v>
      </c>
      <c r="C10" s="56">
        <v>262498</v>
      </c>
    </row>
    <row r="11" spans="1:3" ht="15.75" thickBot="1">
      <c r="A11" s="1" t="s">
        <v>176</v>
      </c>
      <c r="B11" s="3">
        <v>1.5813949840801795</v>
      </c>
      <c r="C11" s="3">
        <v>0</v>
      </c>
    </row>
    <row r="12" spans="1:3" ht="26.25" customHeight="1">
      <c r="A12" s="176" t="s">
        <v>172</v>
      </c>
      <c r="B12" s="176"/>
      <c r="C12" s="176"/>
    </row>
    <row r="13" spans="1:3" ht="45" customHeight="1">
      <c r="A13" s="175" t="s">
        <v>141</v>
      </c>
      <c r="B13" s="175"/>
      <c r="C13" s="175"/>
    </row>
    <row r="19" ht="15">
      <c r="A19" s="4"/>
    </row>
  </sheetData>
  <sheetProtection/>
  <mergeCells count="3">
    <mergeCell ref="A13:C13"/>
    <mergeCell ref="A12:C1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28125" style="0" customWidth="1"/>
    <col min="2" max="2" width="9.57421875" style="0" customWidth="1"/>
    <col min="3" max="4" width="10.140625" style="0" customWidth="1"/>
  </cols>
  <sheetData>
    <row r="1" ht="15">
      <c r="A1" s="15" t="s">
        <v>143</v>
      </c>
    </row>
    <row r="3" spans="1:4" ht="22.5">
      <c r="A3" s="5"/>
      <c r="B3" s="8" t="s">
        <v>20</v>
      </c>
      <c r="C3" s="8" t="s">
        <v>180</v>
      </c>
      <c r="D3" s="8" t="s">
        <v>7</v>
      </c>
    </row>
    <row r="4" spans="1:4" ht="15">
      <c r="A4" s="4" t="s">
        <v>0</v>
      </c>
      <c r="B4" s="9">
        <v>179400</v>
      </c>
      <c r="C4" s="9">
        <v>167306</v>
      </c>
      <c r="D4" s="9">
        <v>12014</v>
      </c>
    </row>
    <row r="5" spans="1:4" ht="15">
      <c r="A5" s="1" t="s">
        <v>3</v>
      </c>
      <c r="B5" s="10">
        <v>84643</v>
      </c>
      <c r="C5" s="10">
        <v>79447</v>
      </c>
      <c r="D5" s="10">
        <v>5168</v>
      </c>
    </row>
    <row r="6" spans="1:5" ht="15">
      <c r="A6" s="4" t="s">
        <v>2</v>
      </c>
      <c r="B6" s="9">
        <v>83098</v>
      </c>
      <c r="C6" s="9">
        <v>74371</v>
      </c>
      <c r="D6" s="9">
        <v>7510</v>
      </c>
      <c r="E6" s="136"/>
    </row>
    <row r="7" spans="1:4" ht="15">
      <c r="A7" s="1" t="s">
        <v>3</v>
      </c>
      <c r="B7" s="10">
        <v>44268</v>
      </c>
      <c r="C7" s="10">
        <v>40530</v>
      </c>
      <c r="D7" s="10">
        <v>3003</v>
      </c>
    </row>
    <row r="8" spans="1:4" ht="15">
      <c r="A8" s="6" t="s">
        <v>20</v>
      </c>
      <c r="B8" s="7">
        <v>262498</v>
      </c>
      <c r="C8" s="7">
        <v>241677</v>
      </c>
      <c r="D8" s="7">
        <v>19524</v>
      </c>
    </row>
    <row r="9" spans="1:4" ht="15">
      <c r="A9" s="1" t="s">
        <v>4</v>
      </c>
      <c r="B9" s="10">
        <v>128911</v>
      </c>
      <c r="C9" s="10">
        <v>119977</v>
      </c>
      <c r="D9" s="10">
        <v>8171</v>
      </c>
    </row>
    <row r="10" spans="1:4" ht="15.75" thickBot="1">
      <c r="A10" s="1" t="s">
        <v>5</v>
      </c>
      <c r="B10" s="3">
        <v>49.1</v>
      </c>
      <c r="C10" s="3">
        <v>49.6</v>
      </c>
      <c r="D10" s="3">
        <v>41.9</v>
      </c>
    </row>
    <row r="11" spans="1:4" ht="25.5" customHeight="1">
      <c r="A11" s="180" t="s">
        <v>172</v>
      </c>
      <c r="B11" s="180"/>
      <c r="C11" s="180"/>
      <c r="D11" s="180"/>
    </row>
    <row r="12" spans="1:4" ht="45.75" customHeight="1">
      <c r="A12" s="178" t="s">
        <v>141</v>
      </c>
      <c r="B12" s="178"/>
      <c r="C12" s="178"/>
      <c r="D12" s="179"/>
    </row>
  </sheetData>
  <sheetProtection/>
  <mergeCells count="2">
    <mergeCell ref="A12:D12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9" sqref="A19:E19"/>
    </sheetView>
  </sheetViews>
  <sheetFormatPr defaultColWidth="11.421875" defaultRowHeight="15"/>
  <cols>
    <col min="1" max="1" width="27.140625" style="113" bestFit="1" customWidth="1"/>
    <col min="2" max="4" width="7.57421875" style="113" customWidth="1"/>
    <col min="5" max="5" width="8.57421875" style="113" customWidth="1"/>
    <col min="6" max="6" width="11.421875" style="113" customWidth="1"/>
    <col min="7" max="7" width="23.57421875" style="113" customWidth="1"/>
    <col min="8" max="8" width="21.57421875" style="113" customWidth="1"/>
    <col min="9" max="13" width="11.421875" style="113" customWidth="1"/>
    <col min="14" max="14" width="23.7109375" style="113" customWidth="1"/>
    <col min="15" max="16384" width="11.421875" style="113" customWidth="1"/>
  </cols>
  <sheetData>
    <row r="1" spans="1:7" ht="30.75" customHeight="1">
      <c r="A1" s="177" t="s">
        <v>185</v>
      </c>
      <c r="B1" s="177"/>
      <c r="C1" s="177"/>
      <c r="D1" s="177"/>
      <c r="E1" s="177"/>
      <c r="F1" s="177"/>
      <c r="G1" s="140"/>
    </row>
    <row r="3" spans="1:5" ht="22.5">
      <c r="A3" s="80"/>
      <c r="B3" s="125" t="s">
        <v>15</v>
      </c>
      <c r="C3" s="125" t="s">
        <v>16</v>
      </c>
      <c r="D3" s="125" t="s">
        <v>8</v>
      </c>
      <c r="E3" s="126" t="s">
        <v>20</v>
      </c>
    </row>
    <row r="4" spans="1:5" ht="15">
      <c r="A4" s="4" t="s">
        <v>94</v>
      </c>
      <c r="B4" s="76">
        <v>34.3</v>
      </c>
      <c r="C4" s="76">
        <v>12.7</v>
      </c>
      <c r="D4" s="76">
        <v>20.6</v>
      </c>
      <c r="E4" s="76">
        <v>18.6</v>
      </c>
    </row>
    <row r="5" spans="1:5" ht="15">
      <c r="A5" s="1" t="s">
        <v>9</v>
      </c>
      <c r="B5" s="11">
        <v>13.1</v>
      </c>
      <c r="C5" s="11">
        <v>11.4</v>
      </c>
      <c r="D5" s="11">
        <v>5.5</v>
      </c>
      <c r="E5" s="11">
        <v>7.6</v>
      </c>
    </row>
    <row r="6" spans="1:5" ht="15">
      <c r="A6" s="1" t="s">
        <v>10</v>
      </c>
      <c r="B6" s="11">
        <v>9.8</v>
      </c>
      <c r="C6" s="11">
        <v>1.2</v>
      </c>
      <c r="D6" s="11">
        <v>12.1</v>
      </c>
      <c r="E6" s="11">
        <v>8.6</v>
      </c>
    </row>
    <row r="7" spans="1:5" ht="15">
      <c r="A7" s="1" t="s">
        <v>11</v>
      </c>
      <c r="B7" s="11">
        <v>11.4</v>
      </c>
      <c r="C7" s="11">
        <v>0.1</v>
      </c>
      <c r="D7" s="11">
        <v>3</v>
      </c>
      <c r="E7" s="11">
        <v>2.4</v>
      </c>
    </row>
    <row r="8" spans="1:5" ht="15">
      <c r="A8" s="4" t="s">
        <v>95</v>
      </c>
      <c r="B8" s="76">
        <v>39</v>
      </c>
      <c r="C8" s="76">
        <v>36.3</v>
      </c>
      <c r="D8" s="78">
        <v>39</v>
      </c>
      <c r="E8" s="76">
        <v>38.1</v>
      </c>
    </row>
    <row r="9" spans="1:5" ht="15">
      <c r="A9" s="1" t="s">
        <v>136</v>
      </c>
      <c r="B9" s="11">
        <v>36.3</v>
      </c>
      <c r="C9" s="11">
        <v>24.1</v>
      </c>
      <c r="D9" s="77">
        <v>2.5</v>
      </c>
      <c r="E9" s="77">
        <v>10.2</v>
      </c>
    </row>
    <row r="10" spans="1:5" ht="15">
      <c r="A10" s="1" t="s">
        <v>96</v>
      </c>
      <c r="B10" s="11">
        <v>1.1</v>
      </c>
      <c r="C10" s="11">
        <v>1.6</v>
      </c>
      <c r="D10" s="77">
        <v>29.4</v>
      </c>
      <c r="E10" s="77">
        <v>19.8</v>
      </c>
    </row>
    <row r="11" spans="1:5" ht="15">
      <c r="A11" s="1" t="s">
        <v>12</v>
      </c>
      <c r="B11" s="11">
        <v>1.6</v>
      </c>
      <c r="C11" s="11">
        <v>10.6</v>
      </c>
      <c r="D11" s="77">
        <v>7.1</v>
      </c>
      <c r="E11" s="77">
        <v>8.1</v>
      </c>
    </row>
    <row r="12" spans="1:5" ht="15">
      <c r="A12" s="4" t="s">
        <v>112</v>
      </c>
      <c r="B12" s="76">
        <v>11.4</v>
      </c>
      <c r="C12" s="76">
        <v>41.9</v>
      </c>
      <c r="D12" s="78">
        <v>33.2</v>
      </c>
      <c r="E12" s="76">
        <v>35.3</v>
      </c>
    </row>
    <row r="13" spans="1:5" ht="15">
      <c r="A13" s="4" t="s">
        <v>13</v>
      </c>
      <c r="B13" s="76">
        <v>15.3</v>
      </c>
      <c r="C13" s="76">
        <v>9.1</v>
      </c>
      <c r="D13" s="78">
        <v>7.2</v>
      </c>
      <c r="E13" s="76">
        <v>8</v>
      </c>
    </row>
    <row r="14" spans="1:5" ht="15">
      <c r="A14" s="55" t="s">
        <v>183</v>
      </c>
      <c r="B14" s="12">
        <v>100</v>
      </c>
      <c r="C14" s="12">
        <v>100</v>
      </c>
      <c r="D14" s="12">
        <v>100</v>
      </c>
      <c r="E14" s="13">
        <v>100</v>
      </c>
    </row>
    <row r="15" spans="1:5" ht="15">
      <c r="A15" s="131" t="s">
        <v>150</v>
      </c>
      <c r="B15" s="123">
        <v>4025</v>
      </c>
      <c r="C15" s="123">
        <v>40868</v>
      </c>
      <c r="D15" s="123">
        <v>91718</v>
      </c>
      <c r="E15" s="123">
        <v>136611</v>
      </c>
    </row>
    <row r="16" spans="1:5" ht="15.75" thickBot="1">
      <c r="A16" s="132" t="s">
        <v>182</v>
      </c>
      <c r="B16" s="133" t="s">
        <v>151</v>
      </c>
      <c r="C16" s="134">
        <v>-1.8</v>
      </c>
      <c r="D16" s="134">
        <v>0.4</v>
      </c>
      <c r="E16" s="134">
        <v>-2.3</v>
      </c>
    </row>
    <row r="17" spans="1:5" ht="15">
      <c r="A17" s="180" t="s">
        <v>14</v>
      </c>
      <c r="B17" s="180"/>
      <c r="C17" s="180"/>
      <c r="D17" s="184"/>
      <c r="E17" s="184"/>
    </row>
    <row r="18" spans="1:5" s="141" customFormat="1" ht="36.75" customHeight="1">
      <c r="A18" s="172" t="s">
        <v>202</v>
      </c>
      <c r="B18" s="172"/>
      <c r="C18" s="172"/>
      <c r="D18" s="172"/>
      <c r="E18" s="172"/>
    </row>
    <row r="19" spans="1:5" ht="24" customHeight="1">
      <c r="A19" s="172" t="s">
        <v>184</v>
      </c>
      <c r="B19" s="172"/>
      <c r="C19" s="172"/>
      <c r="D19" s="172"/>
      <c r="E19" s="172"/>
    </row>
    <row r="20" spans="1:5" ht="24.75" customHeight="1">
      <c r="A20" s="185" t="s">
        <v>172</v>
      </c>
      <c r="B20" s="185"/>
      <c r="C20" s="185"/>
      <c r="D20" s="185"/>
      <c r="E20" s="185"/>
    </row>
    <row r="21" spans="1:5" ht="38.25" customHeight="1">
      <c r="A21" s="181" t="s">
        <v>141</v>
      </c>
      <c r="B21" s="181"/>
      <c r="C21" s="181"/>
      <c r="D21" s="182"/>
      <c r="E21" s="183"/>
    </row>
  </sheetData>
  <sheetProtection/>
  <mergeCells count="6">
    <mergeCell ref="A21:E21"/>
    <mergeCell ref="A17:E17"/>
    <mergeCell ref="A19:E19"/>
    <mergeCell ref="A20:E20"/>
    <mergeCell ref="A18:E18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B5" sqref="B5"/>
    </sheetView>
  </sheetViews>
  <sheetFormatPr defaultColWidth="11.421875" defaultRowHeight="15"/>
  <cols>
    <col min="1" max="1" width="22.57421875" style="101" customWidth="1"/>
    <col min="2" max="4" width="6.7109375" style="101" customWidth="1"/>
    <col min="5" max="5" width="8.8515625" style="101" customWidth="1"/>
    <col min="6" max="7" width="6.7109375" style="101" customWidth="1"/>
    <col min="8" max="8" width="8.8515625" style="101" customWidth="1"/>
    <col min="9" max="10" width="6.7109375" style="101" customWidth="1"/>
    <col min="11" max="11" width="8.8515625" style="101" customWidth="1"/>
    <col min="12" max="12" width="10.00390625" style="101" customWidth="1"/>
    <col min="13" max="16384" width="11.421875" style="101" customWidth="1"/>
  </cols>
  <sheetData>
    <row r="1" ht="15">
      <c r="A1" s="15" t="s">
        <v>144</v>
      </c>
    </row>
    <row r="3" spans="1:12" ht="45.75" customHeight="1">
      <c r="A3" s="80"/>
      <c r="B3" s="188" t="s">
        <v>132</v>
      </c>
      <c r="C3" s="189"/>
      <c r="D3" s="189"/>
      <c r="E3" s="190"/>
      <c r="F3" s="191" t="s">
        <v>133</v>
      </c>
      <c r="G3" s="191"/>
      <c r="H3" s="191"/>
      <c r="I3" s="192" t="s">
        <v>21</v>
      </c>
      <c r="J3" s="193"/>
      <c r="K3" s="193"/>
      <c r="L3" s="194" t="s">
        <v>20</v>
      </c>
    </row>
    <row r="4" spans="1:12" ht="22.5">
      <c r="A4" s="80"/>
      <c r="B4" s="102" t="s">
        <v>17</v>
      </c>
      <c r="C4" s="102" t="s">
        <v>18</v>
      </c>
      <c r="D4" s="102" t="s">
        <v>19</v>
      </c>
      <c r="E4" s="102" t="s">
        <v>20</v>
      </c>
      <c r="F4" s="102" t="s">
        <v>17</v>
      </c>
      <c r="G4" s="102" t="s">
        <v>18</v>
      </c>
      <c r="H4" s="102" t="s">
        <v>20</v>
      </c>
      <c r="I4" s="102" t="s">
        <v>17</v>
      </c>
      <c r="J4" s="102" t="s">
        <v>18</v>
      </c>
      <c r="K4" s="102" t="s">
        <v>20</v>
      </c>
      <c r="L4" s="195"/>
    </row>
    <row r="5" spans="1:12" ht="15">
      <c r="A5" s="61" t="s">
        <v>22</v>
      </c>
      <c r="B5" s="60">
        <v>4111</v>
      </c>
      <c r="C5" s="60">
        <v>2214</v>
      </c>
      <c r="D5" s="65" t="s">
        <v>6</v>
      </c>
      <c r="E5" s="60">
        <v>6325</v>
      </c>
      <c r="F5" s="65" t="s">
        <v>6</v>
      </c>
      <c r="G5" s="65" t="s">
        <v>6</v>
      </c>
      <c r="H5" s="65" t="s">
        <v>6</v>
      </c>
      <c r="I5" s="65">
        <v>34</v>
      </c>
      <c r="J5" s="65">
        <v>52</v>
      </c>
      <c r="K5" s="65">
        <v>86</v>
      </c>
      <c r="L5" s="60">
        <v>6411</v>
      </c>
    </row>
    <row r="6" spans="1:12" ht="15">
      <c r="A6" s="1" t="s">
        <v>23</v>
      </c>
      <c r="B6" s="16">
        <v>4111</v>
      </c>
      <c r="C6" s="16">
        <v>2214</v>
      </c>
      <c r="D6" s="22" t="s">
        <v>6</v>
      </c>
      <c r="E6" s="16">
        <v>6325</v>
      </c>
      <c r="F6" s="22" t="s">
        <v>6</v>
      </c>
      <c r="G6" s="22" t="s">
        <v>6</v>
      </c>
      <c r="H6" s="22" t="s">
        <v>6</v>
      </c>
      <c r="I6" s="22">
        <v>34</v>
      </c>
      <c r="J6" s="22">
        <v>52</v>
      </c>
      <c r="K6" s="22">
        <v>86</v>
      </c>
      <c r="L6" s="16">
        <v>6411</v>
      </c>
    </row>
    <row r="7" spans="1:12" ht="15" customHeight="1">
      <c r="A7" s="61" t="s">
        <v>24</v>
      </c>
      <c r="B7" s="60">
        <v>33585</v>
      </c>
      <c r="C7" s="60">
        <v>28649</v>
      </c>
      <c r="D7" s="65" t="s">
        <v>6</v>
      </c>
      <c r="E7" s="60">
        <v>62234</v>
      </c>
      <c r="F7" s="60">
        <v>9409</v>
      </c>
      <c r="G7" s="60">
        <v>8092</v>
      </c>
      <c r="H7" s="60">
        <v>17501</v>
      </c>
      <c r="I7" s="60">
        <v>56</v>
      </c>
      <c r="J7" s="60">
        <v>65</v>
      </c>
      <c r="K7" s="60">
        <v>121</v>
      </c>
      <c r="L7" s="60">
        <v>79856</v>
      </c>
    </row>
    <row r="8" spans="1:12" ht="22.5">
      <c r="A8" s="1" t="s">
        <v>25</v>
      </c>
      <c r="B8" s="17">
        <v>76</v>
      </c>
      <c r="C8" s="17">
        <v>62</v>
      </c>
      <c r="D8" s="37" t="s">
        <v>6</v>
      </c>
      <c r="E8" s="16">
        <v>138</v>
      </c>
      <c r="F8" s="17">
        <v>8055</v>
      </c>
      <c r="G8" s="17">
        <v>6981</v>
      </c>
      <c r="H8" s="17">
        <v>15036</v>
      </c>
      <c r="I8" s="17">
        <v>12</v>
      </c>
      <c r="J8" s="17" t="s">
        <v>6</v>
      </c>
      <c r="K8" s="16">
        <v>12</v>
      </c>
      <c r="L8" s="16">
        <v>15186</v>
      </c>
    </row>
    <row r="9" spans="1:12" ht="15" customHeight="1">
      <c r="A9" s="1" t="s">
        <v>26</v>
      </c>
      <c r="B9" s="16">
        <v>4416</v>
      </c>
      <c r="C9" s="16">
        <v>4403</v>
      </c>
      <c r="D9" s="22" t="s">
        <v>6</v>
      </c>
      <c r="E9" s="16">
        <v>8819</v>
      </c>
      <c r="F9" s="22" t="s">
        <v>6</v>
      </c>
      <c r="G9" s="16" t="s">
        <v>6</v>
      </c>
      <c r="H9" s="16" t="s">
        <v>6</v>
      </c>
      <c r="I9" s="16" t="s">
        <v>6</v>
      </c>
      <c r="J9" s="16">
        <v>48</v>
      </c>
      <c r="K9" s="16">
        <v>48</v>
      </c>
      <c r="L9" s="16">
        <v>8867</v>
      </c>
    </row>
    <row r="10" spans="1:12" ht="15">
      <c r="A10" s="1" t="s">
        <v>27</v>
      </c>
      <c r="B10" s="16">
        <v>949</v>
      </c>
      <c r="C10" s="16">
        <v>1087</v>
      </c>
      <c r="D10" s="22" t="s">
        <v>6</v>
      </c>
      <c r="E10" s="16">
        <v>2036</v>
      </c>
      <c r="F10" s="22" t="s">
        <v>6</v>
      </c>
      <c r="G10" s="16" t="s">
        <v>6</v>
      </c>
      <c r="H10" s="16" t="s">
        <v>6</v>
      </c>
      <c r="I10" s="16" t="s">
        <v>6</v>
      </c>
      <c r="J10" s="16">
        <v>13</v>
      </c>
      <c r="K10" s="16">
        <v>13</v>
      </c>
      <c r="L10" s="16">
        <v>2049</v>
      </c>
    </row>
    <row r="11" spans="1:12" ht="22.5">
      <c r="A11" s="1" t="s">
        <v>28</v>
      </c>
      <c r="B11" s="16">
        <v>11265</v>
      </c>
      <c r="C11" s="16">
        <v>9365</v>
      </c>
      <c r="D11" s="22" t="s">
        <v>6</v>
      </c>
      <c r="E11" s="16">
        <v>20630</v>
      </c>
      <c r="F11" s="22" t="s">
        <v>6</v>
      </c>
      <c r="G11" s="16" t="s">
        <v>6</v>
      </c>
      <c r="H11" s="16" t="s">
        <v>6</v>
      </c>
      <c r="I11" s="16">
        <v>11</v>
      </c>
      <c r="J11" s="16" t="s">
        <v>6</v>
      </c>
      <c r="K11" s="16">
        <v>11</v>
      </c>
      <c r="L11" s="16">
        <v>20641</v>
      </c>
    </row>
    <row r="12" spans="1:12" ht="22.5" customHeight="1">
      <c r="A12" s="1" t="s">
        <v>29</v>
      </c>
      <c r="B12" s="16">
        <v>10404</v>
      </c>
      <c r="C12" s="16">
        <v>8353</v>
      </c>
      <c r="D12" s="22" t="s">
        <v>6</v>
      </c>
      <c r="E12" s="16">
        <v>18757</v>
      </c>
      <c r="F12" s="22">
        <v>28</v>
      </c>
      <c r="G12" s="16" t="s">
        <v>6</v>
      </c>
      <c r="H12" s="16">
        <v>28</v>
      </c>
      <c r="I12" s="22">
        <v>33</v>
      </c>
      <c r="J12" s="16">
        <v>4</v>
      </c>
      <c r="K12" s="16">
        <v>37</v>
      </c>
      <c r="L12" s="16">
        <v>18822</v>
      </c>
    </row>
    <row r="13" spans="1:12" ht="15">
      <c r="A13" s="1" t="s">
        <v>30</v>
      </c>
      <c r="B13" s="16">
        <v>6475</v>
      </c>
      <c r="C13" s="16">
        <v>5379</v>
      </c>
      <c r="D13" s="22" t="s">
        <v>6</v>
      </c>
      <c r="E13" s="16">
        <v>11854</v>
      </c>
      <c r="F13" s="16">
        <v>1326</v>
      </c>
      <c r="G13" s="16">
        <v>1111</v>
      </c>
      <c r="H13" s="16">
        <v>2437</v>
      </c>
      <c r="I13" s="22" t="s">
        <v>6</v>
      </c>
      <c r="J13" s="22" t="s">
        <v>6</v>
      </c>
      <c r="K13" s="22" t="s">
        <v>6</v>
      </c>
      <c r="L13" s="16">
        <v>14291</v>
      </c>
    </row>
    <row r="14" spans="1:12" ht="15">
      <c r="A14" s="61" t="s">
        <v>31</v>
      </c>
      <c r="B14" s="60">
        <v>95697</v>
      </c>
      <c r="C14" s="60">
        <v>75552</v>
      </c>
      <c r="D14" s="60">
        <v>1869</v>
      </c>
      <c r="E14" s="60">
        <v>173118</v>
      </c>
      <c r="F14" s="60">
        <v>1164</v>
      </c>
      <c r="G14" s="60">
        <v>859</v>
      </c>
      <c r="H14" s="60">
        <v>2023</v>
      </c>
      <c r="I14" s="60">
        <v>572</v>
      </c>
      <c r="J14" s="60">
        <v>518</v>
      </c>
      <c r="K14" s="60">
        <v>1090</v>
      </c>
      <c r="L14" s="60">
        <v>176231</v>
      </c>
    </row>
    <row r="15" spans="1:12" ht="15">
      <c r="A15" s="1" t="s">
        <v>34</v>
      </c>
      <c r="B15" s="16">
        <v>18810</v>
      </c>
      <c r="C15" s="16">
        <v>15999</v>
      </c>
      <c r="D15" s="22" t="s">
        <v>6</v>
      </c>
      <c r="E15" s="16">
        <v>34809</v>
      </c>
      <c r="F15" s="22" t="s">
        <v>6</v>
      </c>
      <c r="G15" s="22" t="s">
        <v>6</v>
      </c>
      <c r="H15" s="22" t="s">
        <v>6</v>
      </c>
      <c r="I15" s="16">
        <v>123</v>
      </c>
      <c r="J15" s="16">
        <v>115</v>
      </c>
      <c r="K15" s="16">
        <v>238</v>
      </c>
      <c r="L15" s="16">
        <v>35047</v>
      </c>
    </row>
    <row r="16" spans="1:12" ht="15">
      <c r="A16" s="1" t="s">
        <v>33</v>
      </c>
      <c r="B16" s="16">
        <v>51322</v>
      </c>
      <c r="C16" s="16">
        <v>40480</v>
      </c>
      <c r="D16" s="22" t="s">
        <v>6</v>
      </c>
      <c r="E16" s="16">
        <v>91802</v>
      </c>
      <c r="F16" s="22" t="s">
        <v>6</v>
      </c>
      <c r="G16" s="22" t="s">
        <v>6</v>
      </c>
      <c r="H16" s="22" t="s">
        <v>6</v>
      </c>
      <c r="I16" s="16">
        <v>66</v>
      </c>
      <c r="J16" s="16">
        <v>73</v>
      </c>
      <c r="K16" s="16">
        <v>139</v>
      </c>
      <c r="L16" s="16">
        <v>91941</v>
      </c>
    </row>
    <row r="17" spans="1:12" ht="15">
      <c r="A17" s="1" t="s">
        <v>32</v>
      </c>
      <c r="B17" s="16">
        <v>1394</v>
      </c>
      <c r="C17" s="16">
        <v>1071</v>
      </c>
      <c r="D17" s="22" t="s">
        <v>6</v>
      </c>
      <c r="E17" s="16">
        <v>2465</v>
      </c>
      <c r="F17" s="16">
        <v>543</v>
      </c>
      <c r="G17" s="16">
        <v>403</v>
      </c>
      <c r="H17" s="16">
        <v>946</v>
      </c>
      <c r="I17" s="16">
        <v>277</v>
      </c>
      <c r="J17" s="16">
        <v>245</v>
      </c>
      <c r="K17" s="16">
        <v>522</v>
      </c>
      <c r="L17" s="16">
        <v>3933</v>
      </c>
    </row>
    <row r="18" spans="1:12" ht="15">
      <c r="A18" s="1" t="s">
        <v>35</v>
      </c>
      <c r="B18" s="16">
        <v>23241</v>
      </c>
      <c r="C18" s="16">
        <v>17980</v>
      </c>
      <c r="D18" s="16">
        <v>1869</v>
      </c>
      <c r="E18" s="16">
        <v>43090</v>
      </c>
      <c r="F18" s="22" t="s">
        <v>6</v>
      </c>
      <c r="G18" s="22" t="s">
        <v>6</v>
      </c>
      <c r="H18" s="22" t="s">
        <v>6</v>
      </c>
      <c r="I18" s="16">
        <v>106</v>
      </c>
      <c r="J18" s="16">
        <v>85</v>
      </c>
      <c r="K18" s="16">
        <v>191</v>
      </c>
      <c r="L18" s="16">
        <v>43281</v>
      </c>
    </row>
    <row r="19" spans="1:12" ht="22.5">
      <c r="A19" s="1" t="s">
        <v>36</v>
      </c>
      <c r="B19" s="16">
        <v>930</v>
      </c>
      <c r="C19" s="22">
        <v>22</v>
      </c>
      <c r="D19" s="22" t="s">
        <v>6</v>
      </c>
      <c r="E19" s="16">
        <v>952</v>
      </c>
      <c r="F19" s="16">
        <v>621</v>
      </c>
      <c r="G19" s="16">
        <v>456</v>
      </c>
      <c r="H19" s="16">
        <v>1077</v>
      </c>
      <c r="I19" s="22" t="s">
        <v>6</v>
      </c>
      <c r="J19" s="22" t="s">
        <v>6</v>
      </c>
      <c r="K19" s="22" t="s">
        <v>6</v>
      </c>
      <c r="L19" s="16">
        <v>2029</v>
      </c>
    </row>
    <row r="20" spans="1:12" ht="15">
      <c r="A20" s="55" t="s">
        <v>20</v>
      </c>
      <c r="B20" s="56">
        <v>133393</v>
      </c>
      <c r="C20" s="56">
        <v>106415</v>
      </c>
      <c r="D20" s="56">
        <v>1869</v>
      </c>
      <c r="E20" s="56">
        <v>241677</v>
      </c>
      <c r="F20" s="56">
        <v>10573</v>
      </c>
      <c r="G20" s="56">
        <v>8951</v>
      </c>
      <c r="H20" s="56">
        <v>19524</v>
      </c>
      <c r="I20" s="56">
        <v>662</v>
      </c>
      <c r="J20" s="56">
        <v>635</v>
      </c>
      <c r="K20" s="56">
        <v>1297</v>
      </c>
      <c r="L20" s="56">
        <v>262498</v>
      </c>
    </row>
    <row r="21" ht="15">
      <c r="A21" s="92" t="s">
        <v>172</v>
      </c>
    </row>
    <row r="22" spans="1:12" ht="24.75" customHeight="1">
      <c r="A22" s="181" t="s">
        <v>141</v>
      </c>
      <c r="B22" s="181"/>
      <c r="C22" s="181"/>
      <c r="D22" s="186"/>
      <c r="E22" s="187"/>
      <c r="F22" s="187"/>
      <c r="G22" s="187"/>
      <c r="H22" s="187"/>
      <c r="I22" s="187"/>
      <c r="J22" s="187"/>
      <c r="K22" s="187"/>
      <c r="L22" s="187"/>
    </row>
  </sheetData>
  <sheetProtection/>
  <mergeCells count="5">
    <mergeCell ref="A22:L22"/>
    <mergeCell ref="B3:E3"/>
    <mergeCell ref="F3:H3"/>
    <mergeCell ref="I3:K3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421875" style="79" customWidth="1"/>
    <col min="2" max="2" width="53.00390625" style="79" customWidth="1"/>
    <col min="3" max="7" width="11.421875" style="79" customWidth="1"/>
    <col min="8" max="8" width="13.00390625" style="79" customWidth="1"/>
    <col min="9" max="16384" width="11.421875" style="79" customWidth="1"/>
  </cols>
  <sheetData>
    <row r="1" ht="15">
      <c r="A1" s="15" t="s">
        <v>146</v>
      </c>
    </row>
    <row r="3" spans="1:8" ht="22.5" customHeight="1">
      <c r="A3" s="196" t="s">
        <v>37</v>
      </c>
      <c r="B3" s="197"/>
      <c r="C3" s="86" t="s">
        <v>147</v>
      </c>
      <c r="D3" s="64" t="s">
        <v>38</v>
      </c>
      <c r="E3" s="64" t="s">
        <v>39</v>
      </c>
      <c r="F3" s="64" t="s">
        <v>40</v>
      </c>
      <c r="G3" s="86" t="s">
        <v>138</v>
      </c>
      <c r="H3" s="64" t="s">
        <v>152</v>
      </c>
    </row>
    <row r="4" spans="1:8" ht="15">
      <c r="A4" s="18">
        <v>133</v>
      </c>
      <c r="B4" s="19" t="s">
        <v>41</v>
      </c>
      <c r="C4" s="20">
        <v>84</v>
      </c>
      <c r="D4" s="82">
        <v>0.1</v>
      </c>
      <c r="E4" s="82">
        <v>15.5</v>
      </c>
      <c r="F4" s="82">
        <v>78.6</v>
      </c>
      <c r="G4" s="20">
        <v>201</v>
      </c>
      <c r="H4" s="83" t="s">
        <v>151</v>
      </c>
    </row>
    <row r="5" spans="1:8" ht="15">
      <c r="A5" s="18">
        <v>134</v>
      </c>
      <c r="B5" s="19" t="s">
        <v>145</v>
      </c>
      <c r="C5" s="20">
        <v>6327</v>
      </c>
      <c r="D5" s="62">
        <v>2.4</v>
      </c>
      <c r="E5" s="62">
        <v>23</v>
      </c>
      <c r="F5" s="62">
        <v>73.9</v>
      </c>
      <c r="G5" s="20">
        <v>2310</v>
      </c>
      <c r="H5" s="83" t="s">
        <v>151</v>
      </c>
    </row>
    <row r="6" spans="1:8" ht="15">
      <c r="A6" s="87"/>
      <c r="B6" s="88" t="s">
        <v>158</v>
      </c>
      <c r="C6" s="89">
        <v>6411</v>
      </c>
      <c r="D6" s="90">
        <v>2.5</v>
      </c>
      <c r="E6" s="90">
        <v>22.9</v>
      </c>
      <c r="F6" s="90">
        <v>73.9</v>
      </c>
      <c r="G6" s="89">
        <v>2511</v>
      </c>
      <c r="H6" s="91" t="s">
        <v>151</v>
      </c>
    </row>
    <row r="7" spans="1:8" ht="15">
      <c r="A7" s="18">
        <v>200</v>
      </c>
      <c r="B7" s="19" t="s">
        <v>42</v>
      </c>
      <c r="C7" s="20">
        <v>8030</v>
      </c>
      <c r="D7" s="63">
        <v>3.1</v>
      </c>
      <c r="E7" s="62">
        <v>15.6</v>
      </c>
      <c r="F7" s="62">
        <v>19.9</v>
      </c>
      <c r="G7" s="20">
        <v>10273</v>
      </c>
      <c r="H7" s="84">
        <v>1.3</v>
      </c>
    </row>
    <row r="8" spans="1:8" ht="15">
      <c r="A8" s="18">
        <v>201</v>
      </c>
      <c r="B8" s="19" t="s">
        <v>43</v>
      </c>
      <c r="C8" s="20">
        <v>10792</v>
      </c>
      <c r="D8" s="63">
        <v>4.1</v>
      </c>
      <c r="E8" s="62">
        <v>17.9</v>
      </c>
      <c r="F8" s="62">
        <v>5.5</v>
      </c>
      <c r="G8" s="20">
        <v>10505</v>
      </c>
      <c r="H8" s="84">
        <v>0.7</v>
      </c>
    </row>
    <row r="9" spans="1:8" ht="15">
      <c r="A9" s="18">
        <v>210</v>
      </c>
      <c r="B9" s="19" t="s">
        <v>44</v>
      </c>
      <c r="C9" s="20">
        <v>6016</v>
      </c>
      <c r="D9" s="63">
        <v>2.3</v>
      </c>
      <c r="E9" s="62">
        <v>46.1</v>
      </c>
      <c r="F9" s="62">
        <v>36.7</v>
      </c>
      <c r="G9" s="20">
        <v>6168</v>
      </c>
      <c r="H9" s="84">
        <v>-2.5</v>
      </c>
    </row>
    <row r="10" spans="1:8" ht="15">
      <c r="A10" s="18">
        <v>211</v>
      </c>
      <c r="B10" s="19" t="s">
        <v>45</v>
      </c>
      <c r="C10" s="20">
        <v>2244</v>
      </c>
      <c r="D10" s="62">
        <v>0.9</v>
      </c>
      <c r="E10" s="62">
        <v>30.7</v>
      </c>
      <c r="F10" s="62">
        <v>32.3</v>
      </c>
      <c r="G10" s="20">
        <v>2265</v>
      </c>
      <c r="H10" s="83">
        <v>-0.9</v>
      </c>
    </row>
    <row r="11" spans="1:8" ht="15">
      <c r="A11" s="18">
        <v>212</v>
      </c>
      <c r="B11" s="19" t="s">
        <v>46</v>
      </c>
      <c r="C11" s="20">
        <v>2024</v>
      </c>
      <c r="D11" s="62">
        <v>0.8</v>
      </c>
      <c r="E11" s="62">
        <v>37.1</v>
      </c>
      <c r="F11" s="62">
        <v>58.7</v>
      </c>
      <c r="G11" s="20">
        <v>1910</v>
      </c>
      <c r="H11" s="83">
        <v>6</v>
      </c>
    </row>
    <row r="12" spans="1:8" ht="15">
      <c r="A12" s="18">
        <v>213</v>
      </c>
      <c r="B12" s="19" t="s">
        <v>47</v>
      </c>
      <c r="C12" s="20">
        <v>3220</v>
      </c>
      <c r="D12" s="63">
        <v>1.2</v>
      </c>
      <c r="E12" s="62">
        <v>41.8</v>
      </c>
      <c r="F12" s="62">
        <v>35.5</v>
      </c>
      <c r="G12" s="20">
        <v>3159</v>
      </c>
      <c r="H12" s="84">
        <v>1.9</v>
      </c>
    </row>
    <row r="13" spans="1:8" ht="15">
      <c r="A13" s="18">
        <v>214</v>
      </c>
      <c r="B13" s="19" t="s">
        <v>48</v>
      </c>
      <c r="C13" s="20">
        <v>1682</v>
      </c>
      <c r="D13" s="62">
        <v>0.6</v>
      </c>
      <c r="E13" s="62">
        <v>32.7</v>
      </c>
      <c r="F13" s="62">
        <v>28.8</v>
      </c>
      <c r="G13" s="20">
        <v>1627</v>
      </c>
      <c r="H13" s="83">
        <v>3.4</v>
      </c>
    </row>
    <row r="14" spans="1:8" ht="15">
      <c r="A14" s="18">
        <v>220</v>
      </c>
      <c r="B14" s="19" t="s">
        <v>49</v>
      </c>
      <c r="C14" s="20">
        <v>622</v>
      </c>
      <c r="D14" s="62">
        <v>0.2</v>
      </c>
      <c r="E14" s="62">
        <v>15.8</v>
      </c>
      <c r="F14" s="62">
        <v>27.2</v>
      </c>
      <c r="G14" s="20">
        <v>615</v>
      </c>
      <c r="H14" s="83">
        <v>1.1</v>
      </c>
    </row>
    <row r="15" spans="1:8" ht="15">
      <c r="A15" s="18">
        <v>221</v>
      </c>
      <c r="B15" s="19" t="s">
        <v>50</v>
      </c>
      <c r="C15" s="20">
        <v>3995</v>
      </c>
      <c r="D15" s="63">
        <v>1.5</v>
      </c>
      <c r="E15" s="62">
        <v>19.7</v>
      </c>
      <c r="F15" s="62">
        <v>61.9</v>
      </c>
      <c r="G15" s="20">
        <v>3938</v>
      </c>
      <c r="H15" s="84">
        <v>1.4</v>
      </c>
    </row>
    <row r="16" spans="1:8" ht="15">
      <c r="A16" s="18">
        <v>222</v>
      </c>
      <c r="B16" s="19" t="s">
        <v>51</v>
      </c>
      <c r="C16" s="20">
        <v>3655</v>
      </c>
      <c r="D16" s="63">
        <v>1.4</v>
      </c>
      <c r="E16" s="62">
        <v>31.4</v>
      </c>
      <c r="F16" s="62">
        <v>64.9</v>
      </c>
      <c r="G16" s="20">
        <v>3623</v>
      </c>
      <c r="H16" s="84">
        <v>0.9</v>
      </c>
    </row>
    <row r="17" spans="1:8" ht="15">
      <c r="A17" s="18">
        <v>223</v>
      </c>
      <c r="B17" s="19" t="s">
        <v>52</v>
      </c>
      <c r="C17" s="20">
        <v>2539</v>
      </c>
      <c r="D17" s="62">
        <v>1</v>
      </c>
      <c r="E17" s="62">
        <v>1.7</v>
      </c>
      <c r="F17" s="62">
        <v>6.1</v>
      </c>
      <c r="G17" s="20">
        <v>2691</v>
      </c>
      <c r="H17" s="84">
        <v>-3.9</v>
      </c>
    </row>
    <row r="18" spans="1:8" ht="15">
      <c r="A18" s="18">
        <v>224</v>
      </c>
      <c r="B18" s="19" t="s">
        <v>53</v>
      </c>
      <c r="C18" s="20">
        <v>56</v>
      </c>
      <c r="D18" s="62">
        <v>0</v>
      </c>
      <c r="E18" s="62" t="s">
        <v>6</v>
      </c>
      <c r="F18" s="62">
        <v>67.9</v>
      </c>
      <c r="G18" s="20">
        <v>132</v>
      </c>
      <c r="H18" s="83" t="s">
        <v>178</v>
      </c>
    </row>
    <row r="19" spans="1:8" ht="15">
      <c r="A19" s="18">
        <v>225</v>
      </c>
      <c r="B19" s="19" t="s">
        <v>54</v>
      </c>
      <c r="C19" s="20">
        <v>402</v>
      </c>
      <c r="D19" s="62">
        <v>0.1</v>
      </c>
      <c r="E19" s="62" t="s">
        <v>6</v>
      </c>
      <c r="F19" s="62">
        <v>8</v>
      </c>
      <c r="G19" s="20">
        <v>435</v>
      </c>
      <c r="H19" s="83">
        <v>-7.6</v>
      </c>
    </row>
    <row r="20" spans="1:8" ht="15">
      <c r="A20" s="18">
        <v>226</v>
      </c>
      <c r="B20" s="19" t="s">
        <v>55</v>
      </c>
      <c r="C20" s="62" t="s">
        <v>6</v>
      </c>
      <c r="D20" s="62" t="s">
        <v>6</v>
      </c>
      <c r="E20" s="62" t="s">
        <v>6</v>
      </c>
      <c r="F20" s="62" t="s">
        <v>6</v>
      </c>
      <c r="G20" s="62" t="s">
        <v>6</v>
      </c>
      <c r="H20" s="62" t="s">
        <v>151</v>
      </c>
    </row>
    <row r="21" spans="1:8" ht="15">
      <c r="A21" s="18">
        <v>227</v>
      </c>
      <c r="B21" s="19" t="s">
        <v>56</v>
      </c>
      <c r="C21" s="20">
        <v>3022</v>
      </c>
      <c r="D21" s="62">
        <v>1.2</v>
      </c>
      <c r="E21" s="62">
        <v>17.1</v>
      </c>
      <c r="F21" s="62">
        <v>2.5</v>
      </c>
      <c r="G21" s="20">
        <v>3050</v>
      </c>
      <c r="H21" s="83">
        <v>-0.9</v>
      </c>
    </row>
    <row r="22" spans="1:8" ht="15">
      <c r="A22" s="18">
        <v>230</v>
      </c>
      <c r="B22" s="19" t="s">
        <v>57</v>
      </c>
      <c r="C22" s="20">
        <v>4566</v>
      </c>
      <c r="D22" s="63">
        <v>1.7</v>
      </c>
      <c r="E22" s="62">
        <v>22.4</v>
      </c>
      <c r="F22" s="62">
        <v>29.9</v>
      </c>
      <c r="G22" s="20">
        <v>5756</v>
      </c>
      <c r="H22" s="84">
        <v>-3.4</v>
      </c>
    </row>
    <row r="23" spans="1:8" ht="15">
      <c r="A23" s="18">
        <v>231</v>
      </c>
      <c r="B23" s="19" t="s">
        <v>58</v>
      </c>
      <c r="C23" s="20">
        <v>1801</v>
      </c>
      <c r="D23" s="62">
        <v>0.7</v>
      </c>
      <c r="E23" s="62">
        <v>11</v>
      </c>
      <c r="F23" s="62">
        <v>10.3</v>
      </c>
      <c r="G23" s="20">
        <v>1862</v>
      </c>
      <c r="H23" s="83">
        <v>-3.3</v>
      </c>
    </row>
    <row r="24" spans="1:8" ht="15">
      <c r="A24" s="18">
        <v>232</v>
      </c>
      <c r="B24" s="19" t="s">
        <v>59</v>
      </c>
      <c r="C24" s="20">
        <v>356</v>
      </c>
      <c r="D24" s="62">
        <v>0.1</v>
      </c>
      <c r="E24" s="62">
        <v>2.2</v>
      </c>
      <c r="F24" s="62">
        <v>12.1</v>
      </c>
      <c r="G24" s="20">
        <v>336</v>
      </c>
      <c r="H24" s="83">
        <v>6</v>
      </c>
    </row>
    <row r="25" spans="1:8" ht="15">
      <c r="A25" s="18">
        <v>233</v>
      </c>
      <c r="B25" s="19" t="s">
        <v>60</v>
      </c>
      <c r="C25" s="20">
        <v>938</v>
      </c>
      <c r="D25" s="62">
        <v>0.4</v>
      </c>
      <c r="E25" s="62">
        <v>21.9</v>
      </c>
      <c r="F25" s="62">
        <v>49.7</v>
      </c>
      <c r="G25" s="20">
        <v>845</v>
      </c>
      <c r="H25" s="83">
        <v>11</v>
      </c>
    </row>
    <row r="26" spans="1:8" ht="15">
      <c r="A26" s="18">
        <v>234</v>
      </c>
      <c r="B26" s="19" t="s">
        <v>61</v>
      </c>
      <c r="C26" s="20">
        <v>1206</v>
      </c>
      <c r="D26" s="62">
        <v>0.5</v>
      </c>
      <c r="E26" s="62">
        <v>13.2</v>
      </c>
      <c r="F26" s="62">
        <v>10</v>
      </c>
      <c r="G26" s="20">
        <v>1300</v>
      </c>
      <c r="H26" s="83">
        <v>-6.4</v>
      </c>
    </row>
    <row r="27" spans="1:8" ht="15">
      <c r="A27" s="18">
        <v>241</v>
      </c>
      <c r="B27" s="19" t="s">
        <v>62</v>
      </c>
      <c r="C27" s="20">
        <v>244</v>
      </c>
      <c r="D27" s="62">
        <v>0.1</v>
      </c>
      <c r="E27" s="62">
        <v>5.3</v>
      </c>
      <c r="F27" s="62">
        <v>86.1</v>
      </c>
      <c r="G27" s="20">
        <v>406</v>
      </c>
      <c r="H27" s="83" t="s">
        <v>178</v>
      </c>
    </row>
    <row r="28" spans="1:8" ht="15">
      <c r="A28" s="18">
        <v>242</v>
      </c>
      <c r="B28" s="19" t="s">
        <v>63</v>
      </c>
      <c r="C28" s="20">
        <v>1653</v>
      </c>
      <c r="D28" s="62">
        <v>0.6</v>
      </c>
      <c r="E28" s="62">
        <v>19.3</v>
      </c>
      <c r="F28" s="62">
        <v>88.7</v>
      </c>
      <c r="G28" s="20">
        <v>2050</v>
      </c>
      <c r="H28" s="83">
        <v>3.2</v>
      </c>
    </row>
    <row r="29" spans="1:8" ht="15">
      <c r="A29" s="18">
        <v>243</v>
      </c>
      <c r="B29" s="19" t="s">
        <v>64</v>
      </c>
      <c r="C29" s="20">
        <v>152</v>
      </c>
      <c r="D29" s="62">
        <v>0.1</v>
      </c>
      <c r="E29" s="62" t="s">
        <v>6</v>
      </c>
      <c r="F29" s="62">
        <v>81.6</v>
      </c>
      <c r="G29" s="20">
        <v>159</v>
      </c>
      <c r="H29" s="83">
        <v>-4.4</v>
      </c>
    </row>
    <row r="30" spans="1:8" ht="15">
      <c r="A30" s="18">
        <v>250</v>
      </c>
      <c r="B30" s="19" t="s">
        <v>65</v>
      </c>
      <c r="C30" s="20">
        <v>6151</v>
      </c>
      <c r="D30" s="63">
        <v>2.3</v>
      </c>
      <c r="E30" s="62">
        <v>14.5</v>
      </c>
      <c r="F30" s="62">
        <v>4.8</v>
      </c>
      <c r="G30" s="20">
        <v>6329</v>
      </c>
      <c r="H30" s="84">
        <v>-2.8</v>
      </c>
    </row>
    <row r="31" spans="1:8" ht="15">
      <c r="A31" s="18">
        <v>251</v>
      </c>
      <c r="B31" s="19" t="s">
        <v>66</v>
      </c>
      <c r="C31" s="62" t="s">
        <v>6</v>
      </c>
      <c r="D31" s="62" t="s">
        <v>6</v>
      </c>
      <c r="E31" s="62" t="s">
        <v>6</v>
      </c>
      <c r="F31" s="62" t="s">
        <v>6</v>
      </c>
      <c r="G31" s="20">
        <v>36</v>
      </c>
      <c r="H31" s="62" t="s">
        <v>151</v>
      </c>
    </row>
    <row r="32" spans="1:8" ht="15">
      <c r="A32" s="18">
        <v>252</v>
      </c>
      <c r="B32" s="19" t="s">
        <v>67</v>
      </c>
      <c r="C32" s="20">
        <v>2514</v>
      </c>
      <c r="D32" s="63">
        <v>1</v>
      </c>
      <c r="E32" s="62">
        <v>16</v>
      </c>
      <c r="F32" s="62">
        <v>3.5</v>
      </c>
      <c r="G32" s="20">
        <v>2604</v>
      </c>
      <c r="H32" s="84">
        <v>-3.5</v>
      </c>
    </row>
    <row r="33" spans="1:8" ht="15">
      <c r="A33" s="18">
        <v>253</v>
      </c>
      <c r="B33" s="19" t="s">
        <v>68</v>
      </c>
      <c r="C33" s="20">
        <v>476</v>
      </c>
      <c r="D33" s="62">
        <v>0.1</v>
      </c>
      <c r="E33" s="62">
        <v>21.4</v>
      </c>
      <c r="F33" s="62">
        <v>14.3</v>
      </c>
      <c r="G33" s="20">
        <v>444</v>
      </c>
      <c r="H33" s="83">
        <v>7.2</v>
      </c>
    </row>
    <row r="34" spans="1:8" ht="15">
      <c r="A34" s="18">
        <v>254</v>
      </c>
      <c r="B34" s="19" t="s">
        <v>69</v>
      </c>
      <c r="C34" s="20">
        <v>1597</v>
      </c>
      <c r="D34" s="62">
        <v>0.6</v>
      </c>
      <c r="E34" s="62">
        <v>6.5</v>
      </c>
      <c r="F34" s="62">
        <v>5.6</v>
      </c>
      <c r="G34" s="20">
        <v>1669</v>
      </c>
      <c r="H34" s="83">
        <v>-4.3</v>
      </c>
    </row>
    <row r="35" spans="1:8" ht="15">
      <c r="A35" s="18">
        <v>255</v>
      </c>
      <c r="B35" s="19" t="s">
        <v>70</v>
      </c>
      <c r="C35" s="20">
        <v>9903</v>
      </c>
      <c r="D35" s="62">
        <v>3.8</v>
      </c>
      <c r="E35" s="62">
        <v>12.2</v>
      </c>
      <c r="F35" s="62">
        <v>3.1</v>
      </c>
      <c r="G35" s="20">
        <v>10306</v>
      </c>
      <c r="H35" s="83">
        <v>-3.9</v>
      </c>
    </row>
    <row r="36" spans="1:8" ht="15">
      <c r="A36" s="87"/>
      <c r="B36" s="88" t="s">
        <v>157</v>
      </c>
      <c r="C36" s="89">
        <v>79856</v>
      </c>
      <c r="D36" s="90">
        <v>30.4</v>
      </c>
      <c r="E36" s="90">
        <v>20.7</v>
      </c>
      <c r="F36" s="90">
        <v>22.6</v>
      </c>
      <c r="G36" s="89">
        <v>84493</v>
      </c>
      <c r="H36" s="91">
        <v>-0.8</v>
      </c>
    </row>
    <row r="37" spans="1:8" ht="15">
      <c r="A37" s="18">
        <v>300</v>
      </c>
      <c r="B37" s="19" t="s">
        <v>71</v>
      </c>
      <c r="C37" s="20">
        <v>2029</v>
      </c>
      <c r="D37" s="62">
        <v>0.7</v>
      </c>
      <c r="E37" s="62">
        <v>28.8</v>
      </c>
      <c r="F37" s="62">
        <v>62.3</v>
      </c>
      <c r="G37" s="20">
        <v>1612</v>
      </c>
      <c r="H37" s="83" t="s">
        <v>178</v>
      </c>
    </row>
    <row r="38" spans="1:8" ht="15">
      <c r="A38" s="18">
        <v>311</v>
      </c>
      <c r="B38" s="19" t="s">
        <v>72</v>
      </c>
      <c r="C38" s="20">
        <v>2367</v>
      </c>
      <c r="D38" s="62">
        <v>0.8</v>
      </c>
      <c r="E38" s="62">
        <v>19.9</v>
      </c>
      <c r="F38" s="62">
        <v>20.7</v>
      </c>
      <c r="G38" s="20">
        <v>2349</v>
      </c>
      <c r="H38" s="83">
        <v>0.8</v>
      </c>
    </row>
    <row r="39" spans="1:8" ht="15">
      <c r="A39" s="18">
        <v>312</v>
      </c>
      <c r="B39" s="19" t="s">
        <v>73</v>
      </c>
      <c r="C39" s="20">
        <v>47765</v>
      </c>
      <c r="D39" s="63">
        <v>18.2</v>
      </c>
      <c r="E39" s="62">
        <v>36.6</v>
      </c>
      <c r="F39" s="62">
        <v>51.8</v>
      </c>
      <c r="G39" s="20">
        <v>46692</v>
      </c>
      <c r="H39" s="84">
        <v>2.3</v>
      </c>
    </row>
    <row r="40" spans="1:8" ht="15">
      <c r="A40" s="18">
        <v>313</v>
      </c>
      <c r="B40" s="19" t="s">
        <v>74</v>
      </c>
      <c r="C40" s="20">
        <v>10176</v>
      </c>
      <c r="D40" s="63">
        <v>3.9</v>
      </c>
      <c r="E40" s="62">
        <v>41.7</v>
      </c>
      <c r="F40" s="62">
        <v>59.3</v>
      </c>
      <c r="G40" s="20">
        <v>9887</v>
      </c>
      <c r="H40" s="84">
        <v>2.9</v>
      </c>
    </row>
    <row r="41" spans="1:8" ht="15">
      <c r="A41" s="18">
        <v>314</v>
      </c>
      <c r="B41" s="19" t="s">
        <v>75</v>
      </c>
      <c r="C41" s="20">
        <v>31633</v>
      </c>
      <c r="D41" s="63">
        <v>12.1</v>
      </c>
      <c r="E41" s="62">
        <v>28.2</v>
      </c>
      <c r="F41" s="62">
        <v>56.9</v>
      </c>
      <c r="G41" s="20">
        <v>31688</v>
      </c>
      <c r="H41" s="84">
        <v>-0.2</v>
      </c>
    </row>
    <row r="42" spans="1:8" ht="15">
      <c r="A42" s="18">
        <v>320</v>
      </c>
      <c r="B42" s="19" t="s">
        <v>76</v>
      </c>
      <c r="C42" s="20">
        <v>7009</v>
      </c>
      <c r="D42" s="63">
        <v>2.7</v>
      </c>
      <c r="E42" s="62">
        <v>64.4</v>
      </c>
      <c r="F42" s="62">
        <v>74.1</v>
      </c>
      <c r="G42" s="20">
        <v>6898</v>
      </c>
      <c r="H42" s="84">
        <v>1.6</v>
      </c>
    </row>
    <row r="43" spans="1:8" ht="15">
      <c r="A43" s="18">
        <v>321</v>
      </c>
      <c r="B43" s="19" t="s">
        <v>77</v>
      </c>
      <c r="C43" s="20">
        <v>208</v>
      </c>
      <c r="D43" s="62">
        <v>0.1</v>
      </c>
      <c r="E43" s="62">
        <v>49.5</v>
      </c>
      <c r="F43" s="62">
        <v>88.5</v>
      </c>
      <c r="G43" s="20">
        <v>469</v>
      </c>
      <c r="H43" s="83" t="s">
        <v>151</v>
      </c>
    </row>
    <row r="44" spans="1:8" ht="15">
      <c r="A44" s="18">
        <v>322</v>
      </c>
      <c r="B44" s="19" t="s">
        <v>78</v>
      </c>
      <c r="C44" s="20">
        <v>952</v>
      </c>
      <c r="D44" s="62">
        <v>0.3</v>
      </c>
      <c r="E44" s="62">
        <v>4.3</v>
      </c>
      <c r="F44" s="62">
        <v>47.3</v>
      </c>
      <c r="G44" s="20">
        <v>1056</v>
      </c>
      <c r="H44" s="83">
        <v>-4.3</v>
      </c>
    </row>
    <row r="45" spans="1:8" ht="15">
      <c r="A45" s="18">
        <v>323</v>
      </c>
      <c r="B45" s="19" t="s">
        <v>79</v>
      </c>
      <c r="C45" s="20">
        <v>4092</v>
      </c>
      <c r="D45" s="63">
        <v>1.6</v>
      </c>
      <c r="E45" s="62">
        <v>43</v>
      </c>
      <c r="F45" s="62">
        <v>48.4</v>
      </c>
      <c r="G45" s="20">
        <v>5598</v>
      </c>
      <c r="H45" s="84">
        <v>-1.2</v>
      </c>
    </row>
    <row r="46" spans="1:8" ht="15">
      <c r="A46" s="18">
        <v>324</v>
      </c>
      <c r="B46" s="19" t="s">
        <v>80</v>
      </c>
      <c r="C46" s="20">
        <v>12375</v>
      </c>
      <c r="D46" s="63">
        <v>4.7</v>
      </c>
      <c r="E46" s="62">
        <v>21.8</v>
      </c>
      <c r="F46" s="62">
        <v>76.9</v>
      </c>
      <c r="G46" s="20">
        <v>12356</v>
      </c>
      <c r="H46" s="84">
        <v>0.2</v>
      </c>
    </row>
    <row r="47" spans="1:8" ht="15">
      <c r="A47" s="18">
        <v>326</v>
      </c>
      <c r="B47" s="19" t="s">
        <v>81</v>
      </c>
      <c r="C47" s="20">
        <v>10411</v>
      </c>
      <c r="D47" s="63">
        <v>4</v>
      </c>
      <c r="E47" s="62">
        <v>38.1</v>
      </c>
      <c r="F47" s="62">
        <v>7.8</v>
      </c>
      <c r="G47" s="20">
        <v>10199</v>
      </c>
      <c r="H47" s="84">
        <v>2.1</v>
      </c>
    </row>
    <row r="48" spans="1:8" ht="15">
      <c r="A48" s="18">
        <v>330</v>
      </c>
      <c r="B48" s="19" t="s">
        <v>82</v>
      </c>
      <c r="C48" s="20">
        <v>5766</v>
      </c>
      <c r="D48" s="63">
        <v>2.2</v>
      </c>
      <c r="E48" s="62">
        <v>36.7</v>
      </c>
      <c r="F48" s="62">
        <v>93.4</v>
      </c>
      <c r="G48" s="20">
        <v>5453</v>
      </c>
      <c r="H48" s="84">
        <v>5.7</v>
      </c>
    </row>
    <row r="49" spans="1:8" ht="15">
      <c r="A49" s="18">
        <v>331</v>
      </c>
      <c r="B49" s="19" t="s">
        <v>83</v>
      </c>
      <c r="C49" s="20">
        <v>9977</v>
      </c>
      <c r="D49" s="63">
        <v>3.8</v>
      </c>
      <c r="E49" s="62">
        <v>49.9</v>
      </c>
      <c r="F49" s="62">
        <v>77.5</v>
      </c>
      <c r="G49" s="20">
        <v>10090</v>
      </c>
      <c r="H49" s="84">
        <v>-1.1</v>
      </c>
    </row>
    <row r="50" spans="1:8" ht="15">
      <c r="A50" s="18">
        <v>332</v>
      </c>
      <c r="B50" s="19" t="s">
        <v>84</v>
      </c>
      <c r="C50" s="20">
        <v>8034</v>
      </c>
      <c r="D50" s="63">
        <v>3.1</v>
      </c>
      <c r="E50" s="62">
        <v>45.6</v>
      </c>
      <c r="F50" s="62">
        <v>93.1</v>
      </c>
      <c r="G50" s="20">
        <v>7733</v>
      </c>
      <c r="H50" s="84">
        <v>3.9</v>
      </c>
    </row>
    <row r="51" spans="1:8" ht="15">
      <c r="A51" s="18">
        <v>334</v>
      </c>
      <c r="B51" s="19" t="s">
        <v>85</v>
      </c>
      <c r="C51" s="20">
        <v>15641</v>
      </c>
      <c r="D51" s="63">
        <v>6</v>
      </c>
      <c r="E51" s="62">
        <v>34.1</v>
      </c>
      <c r="F51" s="62">
        <v>67.7</v>
      </c>
      <c r="G51" s="20">
        <v>15945</v>
      </c>
      <c r="H51" s="84">
        <v>-1.9</v>
      </c>
    </row>
    <row r="52" spans="1:8" ht="15">
      <c r="A52" s="18">
        <v>336</v>
      </c>
      <c r="B52" s="19" t="s">
        <v>86</v>
      </c>
      <c r="C52" s="20">
        <v>3863</v>
      </c>
      <c r="D52" s="62">
        <v>1.5</v>
      </c>
      <c r="E52" s="62">
        <v>71.3</v>
      </c>
      <c r="F52" s="62">
        <v>98.9</v>
      </c>
      <c r="G52" s="20">
        <v>3645</v>
      </c>
      <c r="H52" s="83">
        <v>6</v>
      </c>
    </row>
    <row r="53" spans="1:8" ht="15">
      <c r="A53" s="18">
        <v>343</v>
      </c>
      <c r="B53" s="19" t="s">
        <v>87</v>
      </c>
      <c r="C53" s="20">
        <v>1564</v>
      </c>
      <c r="D53" s="62">
        <v>0.5</v>
      </c>
      <c r="E53" s="62">
        <v>20.1</v>
      </c>
      <c r="F53" s="62">
        <v>27.2</v>
      </c>
      <c r="G53" s="20">
        <v>1796</v>
      </c>
      <c r="H53" s="83">
        <v>-0.1</v>
      </c>
    </row>
    <row r="54" spans="1:8" ht="15">
      <c r="A54" s="18">
        <v>345</v>
      </c>
      <c r="B54" s="19" t="s">
        <v>88</v>
      </c>
      <c r="C54" s="20">
        <v>2369</v>
      </c>
      <c r="D54" s="62">
        <v>0.9</v>
      </c>
      <c r="E54" s="62">
        <v>48.1</v>
      </c>
      <c r="F54" s="62">
        <v>84</v>
      </c>
      <c r="G54" s="20">
        <v>2156</v>
      </c>
      <c r="H54" s="83">
        <v>9.9</v>
      </c>
    </row>
    <row r="55" spans="1:8" ht="15">
      <c r="A55" s="87"/>
      <c r="B55" s="88" t="s">
        <v>159</v>
      </c>
      <c r="C55" s="89">
        <v>176231</v>
      </c>
      <c r="D55" s="90">
        <v>67.1</v>
      </c>
      <c r="E55" s="90">
        <v>36.9</v>
      </c>
      <c r="F55" s="90">
        <v>60.2</v>
      </c>
      <c r="G55" s="89">
        <v>175622</v>
      </c>
      <c r="H55" s="91">
        <v>1.5</v>
      </c>
    </row>
    <row r="56" spans="1:8" ht="15">
      <c r="A56" s="196" t="s">
        <v>89</v>
      </c>
      <c r="B56" s="201"/>
      <c r="C56" s="21">
        <v>262498</v>
      </c>
      <c r="D56" s="64">
        <v>100</v>
      </c>
      <c r="E56" s="64">
        <v>31.7</v>
      </c>
      <c r="F56" s="64">
        <v>49.1</v>
      </c>
      <c r="G56" s="21">
        <v>262626</v>
      </c>
      <c r="H56" s="85">
        <v>0</v>
      </c>
    </row>
    <row r="57" spans="1:7" s="101" customFormat="1" ht="15">
      <c r="A57" s="92" t="s">
        <v>186</v>
      </c>
      <c r="C57" s="93"/>
      <c r="D57" s="93"/>
      <c r="E57" s="93"/>
      <c r="F57" s="93"/>
      <c r="G57" s="93"/>
    </row>
    <row r="58" spans="1:7" ht="15">
      <c r="A58" s="92" t="s">
        <v>172</v>
      </c>
      <c r="C58" s="93"/>
      <c r="D58" s="93"/>
      <c r="E58" s="93"/>
      <c r="F58" s="93"/>
      <c r="G58" s="93"/>
    </row>
    <row r="59" spans="1:8" ht="25.5" customHeight="1">
      <c r="A59" s="181" t="s">
        <v>141</v>
      </c>
      <c r="B59" s="181"/>
      <c r="C59" s="181"/>
      <c r="D59" s="186"/>
      <c r="E59" s="187"/>
      <c r="F59" s="187"/>
      <c r="G59" s="187"/>
      <c r="H59" s="187"/>
    </row>
    <row r="60" spans="1:7" ht="15">
      <c r="A60" s="198" t="s">
        <v>90</v>
      </c>
      <c r="B60" s="198"/>
      <c r="C60" s="198"/>
      <c r="D60" s="198"/>
      <c r="E60" s="198"/>
      <c r="F60" s="198"/>
      <c r="G60" s="87"/>
    </row>
    <row r="61" spans="1:7" ht="25.5" customHeight="1">
      <c r="A61" s="199" t="s">
        <v>187</v>
      </c>
      <c r="B61" s="200"/>
      <c r="C61" s="200"/>
      <c r="D61" s="200"/>
      <c r="E61" s="200"/>
      <c r="F61" s="200"/>
      <c r="G61" s="200"/>
    </row>
  </sheetData>
  <sheetProtection/>
  <mergeCells count="5">
    <mergeCell ref="A3:B3"/>
    <mergeCell ref="A60:F60"/>
    <mergeCell ref="A61:G61"/>
    <mergeCell ref="A59:H59"/>
    <mergeCell ref="A56:B5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ySplit="5" topLeftCell="A45" activePane="bottomLeft" state="frozen"/>
      <selection pane="topLeft" activeCell="A1" sqref="A1:G1"/>
      <selection pane="bottomLeft" activeCell="A55" sqref="A55:J55"/>
    </sheetView>
  </sheetViews>
  <sheetFormatPr defaultColWidth="11.421875" defaultRowHeight="15"/>
  <cols>
    <col min="1" max="1" width="22.00390625" style="142" customWidth="1"/>
    <col min="2" max="7" width="11.421875" style="142" customWidth="1"/>
    <col min="8" max="8" width="15.28125" style="142" customWidth="1"/>
    <col min="9" max="16384" width="11.421875" style="142" customWidth="1"/>
  </cols>
  <sheetData>
    <row r="1" ht="15">
      <c r="A1" s="15" t="s">
        <v>191</v>
      </c>
    </row>
    <row r="2" ht="15">
      <c r="A2" s="15"/>
    </row>
    <row r="3" spans="1:10" ht="15">
      <c r="A3" s="206"/>
      <c r="B3" s="203" t="s">
        <v>120</v>
      </c>
      <c r="C3" s="204"/>
      <c r="D3" s="204"/>
      <c r="E3" s="204"/>
      <c r="F3" s="204"/>
      <c r="G3" s="204"/>
      <c r="H3" s="205"/>
      <c r="I3" s="208" t="s">
        <v>13</v>
      </c>
      <c r="J3" s="209" t="s">
        <v>20</v>
      </c>
    </row>
    <row r="4" spans="1:10" ht="15" customHeight="1">
      <c r="A4" s="206"/>
      <c r="B4" s="191" t="s">
        <v>94</v>
      </c>
      <c r="C4" s="191"/>
      <c r="D4" s="191"/>
      <c r="E4" s="191" t="s">
        <v>95</v>
      </c>
      <c r="F4" s="191"/>
      <c r="G4" s="191"/>
      <c r="H4" s="207" t="s">
        <v>112</v>
      </c>
      <c r="I4" s="183"/>
      <c r="J4" s="210"/>
    </row>
    <row r="5" spans="1:10" ht="22.5">
      <c r="A5" s="206"/>
      <c r="B5" s="143" t="s">
        <v>99</v>
      </c>
      <c r="C5" s="143" t="s">
        <v>100</v>
      </c>
      <c r="D5" s="143" t="s">
        <v>101</v>
      </c>
      <c r="E5" s="143" t="s">
        <v>123</v>
      </c>
      <c r="F5" s="143" t="s">
        <v>122</v>
      </c>
      <c r="G5" s="143" t="s">
        <v>102</v>
      </c>
      <c r="H5" s="207"/>
      <c r="I5" s="183"/>
      <c r="J5" s="210"/>
    </row>
    <row r="6" spans="1:10" ht="15">
      <c r="A6" s="4" t="s">
        <v>111</v>
      </c>
      <c r="B6" s="4">
        <v>7.7</v>
      </c>
      <c r="C6" s="25">
        <v>8.3</v>
      </c>
      <c r="D6" s="25">
        <v>4.4</v>
      </c>
      <c r="E6" s="26">
        <v>14.6</v>
      </c>
      <c r="F6" s="25">
        <v>25</v>
      </c>
      <c r="G6" s="25">
        <v>7.5</v>
      </c>
      <c r="H6" s="26">
        <v>12.9</v>
      </c>
      <c r="I6" s="25">
        <v>19.6</v>
      </c>
      <c r="J6" s="26">
        <v>100</v>
      </c>
    </row>
    <row r="7" spans="1:10" ht="15">
      <c r="A7" s="23" t="s">
        <v>113</v>
      </c>
      <c r="B7" s="24">
        <v>3.7</v>
      </c>
      <c r="C7" s="24">
        <v>0</v>
      </c>
      <c r="D7" s="24">
        <v>0</v>
      </c>
      <c r="E7" s="24">
        <v>37</v>
      </c>
      <c r="F7" s="24">
        <v>0</v>
      </c>
      <c r="G7" s="24">
        <v>0</v>
      </c>
      <c r="H7" s="24">
        <v>0</v>
      </c>
      <c r="I7" s="24">
        <v>59.3</v>
      </c>
      <c r="J7" s="24">
        <v>100</v>
      </c>
    </row>
    <row r="8" spans="1:10" ht="15">
      <c r="A8" s="23" t="s">
        <v>103</v>
      </c>
      <c r="B8" s="3">
        <v>11.4</v>
      </c>
      <c r="C8" s="3">
        <v>1.9</v>
      </c>
      <c r="D8" s="3">
        <v>3.2</v>
      </c>
      <c r="E8" s="3">
        <v>38.6</v>
      </c>
      <c r="F8" s="3">
        <v>1.5</v>
      </c>
      <c r="G8" s="3">
        <v>10.7</v>
      </c>
      <c r="H8" s="3">
        <v>14.8</v>
      </c>
      <c r="I8" s="3">
        <v>17.9</v>
      </c>
      <c r="J8" s="3">
        <v>100</v>
      </c>
    </row>
    <row r="9" spans="1:10" ht="15">
      <c r="A9" s="23" t="s">
        <v>104</v>
      </c>
      <c r="B9" s="3">
        <v>5.8</v>
      </c>
      <c r="C9" s="3">
        <v>11.5</v>
      </c>
      <c r="D9" s="3">
        <v>5</v>
      </c>
      <c r="E9" s="3">
        <v>2.2</v>
      </c>
      <c r="F9" s="3">
        <v>37.2</v>
      </c>
      <c r="G9" s="3">
        <v>5.8</v>
      </c>
      <c r="H9" s="3">
        <v>11.9</v>
      </c>
      <c r="I9" s="3">
        <v>20.6</v>
      </c>
      <c r="J9" s="3">
        <v>100</v>
      </c>
    </row>
    <row r="10" spans="1:10" ht="15">
      <c r="A10" s="29" t="s">
        <v>110</v>
      </c>
      <c r="B10" s="29">
        <v>7.9</v>
      </c>
      <c r="C10" s="30">
        <v>8.4</v>
      </c>
      <c r="D10" s="30">
        <v>3.9</v>
      </c>
      <c r="E10" s="31">
        <v>14.1</v>
      </c>
      <c r="F10" s="30">
        <v>24.2</v>
      </c>
      <c r="G10" s="30">
        <v>7.1</v>
      </c>
      <c r="H10" s="31">
        <v>16.4</v>
      </c>
      <c r="I10" s="30">
        <v>18.1</v>
      </c>
      <c r="J10" s="31">
        <v>100</v>
      </c>
    </row>
    <row r="11" spans="1:10" ht="15">
      <c r="A11" s="23" t="s">
        <v>113</v>
      </c>
      <c r="B11" s="3">
        <v>3.8</v>
      </c>
      <c r="C11" s="24">
        <v>0</v>
      </c>
      <c r="D11" s="24">
        <v>0</v>
      </c>
      <c r="E11" s="3">
        <v>21.2</v>
      </c>
      <c r="F11" s="24">
        <v>0</v>
      </c>
      <c r="G11" s="24">
        <v>0</v>
      </c>
      <c r="H11" s="3">
        <v>0</v>
      </c>
      <c r="I11" s="24">
        <v>75</v>
      </c>
      <c r="J11" s="3">
        <v>100</v>
      </c>
    </row>
    <row r="12" spans="1:10" ht="15">
      <c r="A12" s="23" t="s">
        <v>103</v>
      </c>
      <c r="B12" s="3">
        <v>11.7</v>
      </c>
      <c r="C12" s="3">
        <v>1.9</v>
      </c>
      <c r="D12" s="3">
        <v>2.8</v>
      </c>
      <c r="E12" s="3">
        <v>36.3</v>
      </c>
      <c r="F12" s="3">
        <v>1.3</v>
      </c>
      <c r="G12" s="3">
        <v>10.4</v>
      </c>
      <c r="H12" s="3">
        <v>20.9</v>
      </c>
      <c r="I12" s="3">
        <v>14.7</v>
      </c>
      <c r="J12" s="3">
        <v>100</v>
      </c>
    </row>
    <row r="13" spans="1:10" ht="15">
      <c r="A13" s="23" t="s">
        <v>104</v>
      </c>
      <c r="B13" s="3">
        <v>5.9</v>
      </c>
      <c r="C13" s="3">
        <v>11.9</v>
      </c>
      <c r="D13" s="3">
        <v>4.4</v>
      </c>
      <c r="E13" s="3">
        <v>2.2</v>
      </c>
      <c r="F13" s="3">
        <v>36.4</v>
      </c>
      <c r="G13" s="3">
        <v>5.4</v>
      </c>
      <c r="H13" s="3">
        <v>14</v>
      </c>
      <c r="I13" s="3">
        <v>19.8</v>
      </c>
      <c r="J13" s="3">
        <v>100</v>
      </c>
    </row>
    <row r="14" spans="1:10" ht="15">
      <c r="A14" s="29" t="s">
        <v>109</v>
      </c>
      <c r="B14" s="29">
        <v>7.9</v>
      </c>
      <c r="C14" s="30">
        <v>8</v>
      </c>
      <c r="D14" s="30">
        <v>3.8</v>
      </c>
      <c r="E14" s="31">
        <v>13.2</v>
      </c>
      <c r="F14" s="30">
        <v>24.2</v>
      </c>
      <c r="G14" s="30">
        <v>7.3</v>
      </c>
      <c r="H14" s="31">
        <v>16.6</v>
      </c>
      <c r="I14" s="30">
        <v>19</v>
      </c>
      <c r="J14" s="31">
        <v>100</v>
      </c>
    </row>
    <row r="15" spans="1:10" ht="15">
      <c r="A15" s="23" t="s">
        <v>113</v>
      </c>
      <c r="B15" s="3">
        <v>0</v>
      </c>
      <c r="C15" s="24">
        <v>0</v>
      </c>
      <c r="D15" s="24">
        <v>1.5</v>
      </c>
      <c r="E15" s="3">
        <v>23.2</v>
      </c>
      <c r="F15" s="24">
        <v>0</v>
      </c>
      <c r="G15" s="24">
        <v>0</v>
      </c>
      <c r="H15" s="3">
        <v>1.4</v>
      </c>
      <c r="I15" s="24">
        <v>73.9</v>
      </c>
      <c r="J15" s="3">
        <v>100</v>
      </c>
    </row>
    <row r="16" spans="1:10" ht="15">
      <c r="A16" s="23" t="s">
        <v>103</v>
      </c>
      <c r="B16" s="3">
        <v>11.6</v>
      </c>
      <c r="C16" s="3">
        <v>2.3</v>
      </c>
      <c r="D16" s="3">
        <v>3.3</v>
      </c>
      <c r="E16" s="3">
        <v>34.4</v>
      </c>
      <c r="F16" s="3">
        <v>1.7</v>
      </c>
      <c r="G16" s="3">
        <v>10</v>
      </c>
      <c r="H16" s="3">
        <v>21.5</v>
      </c>
      <c r="I16" s="3">
        <v>15.2</v>
      </c>
      <c r="J16" s="3">
        <v>100</v>
      </c>
    </row>
    <row r="17" spans="1:10" ht="15">
      <c r="A17" s="23" t="s">
        <v>104</v>
      </c>
      <c r="B17" s="3">
        <v>5.9</v>
      </c>
      <c r="C17" s="3">
        <v>10.9</v>
      </c>
      <c r="D17" s="3">
        <v>4.1</v>
      </c>
      <c r="E17" s="3">
        <v>2.2</v>
      </c>
      <c r="F17" s="3">
        <v>36.1</v>
      </c>
      <c r="G17" s="3">
        <v>5.8</v>
      </c>
      <c r="H17" s="3">
        <v>14.1</v>
      </c>
      <c r="I17" s="3">
        <v>20.9</v>
      </c>
      <c r="J17" s="3">
        <v>100</v>
      </c>
    </row>
    <row r="18" spans="1:10" ht="15">
      <c r="A18" s="29" t="s">
        <v>108</v>
      </c>
      <c r="B18" s="29">
        <v>7.4</v>
      </c>
      <c r="C18" s="30">
        <v>7.8</v>
      </c>
      <c r="D18" s="30">
        <v>3.7</v>
      </c>
      <c r="E18" s="31">
        <v>11.7</v>
      </c>
      <c r="F18" s="30">
        <v>22.2</v>
      </c>
      <c r="G18" s="30">
        <v>7.6</v>
      </c>
      <c r="H18" s="31">
        <v>21.7</v>
      </c>
      <c r="I18" s="30">
        <v>17.9</v>
      </c>
      <c r="J18" s="31">
        <v>100</v>
      </c>
    </row>
    <row r="19" spans="1:10" ht="15">
      <c r="A19" s="23" t="s">
        <v>113</v>
      </c>
      <c r="B19" s="3">
        <v>3</v>
      </c>
      <c r="C19" s="24">
        <v>0</v>
      </c>
      <c r="D19" s="24">
        <v>0</v>
      </c>
      <c r="E19" s="3">
        <v>19.4</v>
      </c>
      <c r="F19" s="24">
        <v>0</v>
      </c>
      <c r="G19" s="24">
        <v>3</v>
      </c>
      <c r="H19" s="3">
        <v>0</v>
      </c>
      <c r="I19" s="24">
        <v>74.6</v>
      </c>
      <c r="J19" s="3">
        <v>100</v>
      </c>
    </row>
    <row r="20" spans="1:10" ht="15">
      <c r="A20" s="23" t="s">
        <v>103</v>
      </c>
      <c r="B20" s="3">
        <v>11</v>
      </c>
      <c r="C20" s="3">
        <v>2.1</v>
      </c>
      <c r="D20" s="3">
        <v>3.4</v>
      </c>
      <c r="E20" s="3">
        <v>30.2</v>
      </c>
      <c r="F20" s="3">
        <v>1.6</v>
      </c>
      <c r="G20" s="3">
        <v>10.7</v>
      </c>
      <c r="H20" s="3">
        <v>26.8</v>
      </c>
      <c r="I20" s="3">
        <v>14.2</v>
      </c>
      <c r="J20" s="3">
        <v>100</v>
      </c>
    </row>
    <row r="21" spans="1:10" ht="15">
      <c r="A21" s="23" t="s">
        <v>104</v>
      </c>
      <c r="B21" s="3">
        <v>5.6</v>
      </c>
      <c r="C21" s="3">
        <v>10.7</v>
      </c>
      <c r="D21" s="3">
        <v>3.8</v>
      </c>
      <c r="E21" s="3">
        <v>2.2</v>
      </c>
      <c r="F21" s="3">
        <v>32.9</v>
      </c>
      <c r="G21" s="3">
        <v>6</v>
      </c>
      <c r="H21" s="3">
        <v>19.1</v>
      </c>
      <c r="I21" s="3">
        <v>19.7</v>
      </c>
      <c r="J21" s="3">
        <v>100</v>
      </c>
    </row>
    <row r="22" spans="1:10" ht="15">
      <c r="A22" s="29" t="s">
        <v>107</v>
      </c>
      <c r="B22" s="29">
        <v>7.2</v>
      </c>
      <c r="C22" s="30">
        <v>7.8</v>
      </c>
      <c r="D22" s="30">
        <v>3.6</v>
      </c>
      <c r="E22" s="31">
        <v>10.1</v>
      </c>
      <c r="F22" s="30">
        <v>20.4</v>
      </c>
      <c r="G22" s="30">
        <v>6.8</v>
      </c>
      <c r="H22" s="31">
        <v>26.1</v>
      </c>
      <c r="I22" s="30">
        <v>18</v>
      </c>
      <c r="J22" s="31">
        <v>100</v>
      </c>
    </row>
    <row r="23" spans="1:10" ht="15">
      <c r="A23" s="23" t="s">
        <v>113</v>
      </c>
      <c r="B23" s="3">
        <v>0</v>
      </c>
      <c r="C23" s="24">
        <v>1.5</v>
      </c>
      <c r="D23" s="24">
        <v>1.5</v>
      </c>
      <c r="E23" s="3">
        <v>30.3</v>
      </c>
      <c r="F23" s="24">
        <v>1.5</v>
      </c>
      <c r="G23" s="24">
        <v>1.5</v>
      </c>
      <c r="H23" s="3">
        <v>0</v>
      </c>
      <c r="I23" s="24">
        <v>63.6</v>
      </c>
      <c r="J23" s="3">
        <v>100</v>
      </c>
    </row>
    <row r="24" spans="1:10" ht="15">
      <c r="A24" s="23" t="s">
        <v>103</v>
      </c>
      <c r="B24" s="3">
        <v>10.2</v>
      </c>
      <c r="C24" s="3">
        <v>2</v>
      </c>
      <c r="D24" s="3">
        <v>3.6</v>
      </c>
      <c r="E24" s="3">
        <v>24.6</v>
      </c>
      <c r="F24" s="3">
        <v>1.7</v>
      </c>
      <c r="G24" s="3">
        <v>8.4</v>
      </c>
      <c r="H24" s="3">
        <v>35.1</v>
      </c>
      <c r="I24" s="3">
        <v>14.4</v>
      </c>
      <c r="J24" s="3">
        <v>100</v>
      </c>
    </row>
    <row r="25" spans="1:10" ht="15">
      <c r="A25" s="23" t="s">
        <v>104</v>
      </c>
      <c r="B25" s="3">
        <v>5.5</v>
      </c>
      <c r="C25" s="3">
        <v>11</v>
      </c>
      <c r="D25" s="3">
        <v>3.7</v>
      </c>
      <c r="E25" s="3">
        <v>1.9</v>
      </c>
      <c r="F25" s="3">
        <v>30.9</v>
      </c>
      <c r="G25" s="3">
        <v>5.9</v>
      </c>
      <c r="H25" s="3">
        <v>21.1</v>
      </c>
      <c r="I25" s="3">
        <v>20</v>
      </c>
      <c r="J25" s="3">
        <v>100</v>
      </c>
    </row>
    <row r="26" spans="1:10" ht="15">
      <c r="A26" s="29" t="s">
        <v>106</v>
      </c>
      <c r="B26" s="29">
        <v>7.1</v>
      </c>
      <c r="C26" s="30">
        <v>7.8</v>
      </c>
      <c r="D26" s="30">
        <v>3.7</v>
      </c>
      <c r="E26" s="31">
        <v>8.8</v>
      </c>
      <c r="F26" s="30">
        <v>18</v>
      </c>
      <c r="G26" s="30">
        <v>7</v>
      </c>
      <c r="H26" s="31">
        <v>27.4</v>
      </c>
      <c r="I26" s="30">
        <v>20.2</v>
      </c>
      <c r="J26" s="31">
        <v>100</v>
      </c>
    </row>
    <row r="27" spans="1:10" ht="15">
      <c r="A27" s="23" t="s">
        <v>113</v>
      </c>
      <c r="B27" s="3">
        <v>1.5</v>
      </c>
      <c r="C27" s="24">
        <v>0</v>
      </c>
      <c r="D27" s="24">
        <v>0</v>
      </c>
      <c r="E27" s="3">
        <v>19.1</v>
      </c>
      <c r="F27" s="24">
        <v>0</v>
      </c>
      <c r="G27" s="24">
        <v>0</v>
      </c>
      <c r="H27" s="3">
        <v>0</v>
      </c>
      <c r="I27" s="24">
        <v>79.4</v>
      </c>
      <c r="J27" s="3">
        <v>100</v>
      </c>
    </row>
    <row r="28" spans="1:10" ht="15">
      <c r="A28" s="23" t="s">
        <v>103</v>
      </c>
      <c r="B28" s="3">
        <v>10.9</v>
      </c>
      <c r="C28" s="3">
        <v>2.1</v>
      </c>
      <c r="D28" s="3">
        <v>3.7</v>
      </c>
      <c r="E28" s="3">
        <v>22</v>
      </c>
      <c r="F28" s="3">
        <v>1.1</v>
      </c>
      <c r="G28" s="3">
        <v>8.8</v>
      </c>
      <c r="H28" s="3">
        <v>33.9</v>
      </c>
      <c r="I28" s="3">
        <v>17.3</v>
      </c>
      <c r="J28" s="3">
        <v>100</v>
      </c>
    </row>
    <row r="29" spans="1:10" ht="15">
      <c r="A29" s="23" t="s">
        <v>104</v>
      </c>
      <c r="B29" s="3">
        <v>5.1</v>
      </c>
      <c r="C29" s="3">
        <v>10.8</v>
      </c>
      <c r="D29" s="3">
        <v>3.7</v>
      </c>
      <c r="E29" s="3">
        <v>1.8</v>
      </c>
      <c r="F29" s="3">
        <v>26.9</v>
      </c>
      <c r="G29" s="3">
        <v>6</v>
      </c>
      <c r="H29" s="3">
        <v>24</v>
      </c>
      <c r="I29" s="3">
        <v>21.7</v>
      </c>
      <c r="J29" s="3">
        <v>100</v>
      </c>
    </row>
    <row r="30" spans="1:10" ht="15">
      <c r="A30" s="29" t="s">
        <v>98</v>
      </c>
      <c r="B30" s="29">
        <v>6.9</v>
      </c>
      <c r="C30" s="30">
        <v>7.6</v>
      </c>
      <c r="D30" s="30">
        <v>3.6</v>
      </c>
      <c r="E30" s="31">
        <v>8.6</v>
      </c>
      <c r="F30" s="30">
        <v>19.6</v>
      </c>
      <c r="G30" s="30">
        <v>6.9</v>
      </c>
      <c r="H30" s="31">
        <v>28.8</v>
      </c>
      <c r="I30" s="30">
        <v>18</v>
      </c>
      <c r="J30" s="31">
        <v>100</v>
      </c>
    </row>
    <row r="31" spans="1:10" ht="15">
      <c r="A31" s="23" t="s">
        <v>113</v>
      </c>
      <c r="B31" s="3">
        <v>0</v>
      </c>
      <c r="C31" s="24">
        <v>0</v>
      </c>
      <c r="D31" s="24">
        <v>0</v>
      </c>
      <c r="E31" s="3">
        <v>21.7</v>
      </c>
      <c r="F31" s="24">
        <v>0</v>
      </c>
      <c r="G31" s="24">
        <v>0</v>
      </c>
      <c r="H31" s="3">
        <v>1.4</v>
      </c>
      <c r="I31" s="24">
        <v>76.8</v>
      </c>
      <c r="J31" s="3">
        <v>100</v>
      </c>
    </row>
    <row r="32" spans="1:11" ht="15">
      <c r="A32" s="23" t="s">
        <v>103</v>
      </c>
      <c r="B32" s="3">
        <v>10.2</v>
      </c>
      <c r="C32" s="3">
        <v>2.2</v>
      </c>
      <c r="D32" s="3">
        <v>4</v>
      </c>
      <c r="E32" s="3">
        <v>21.2</v>
      </c>
      <c r="F32" s="3">
        <v>2.8</v>
      </c>
      <c r="G32" s="3">
        <v>8.5</v>
      </c>
      <c r="H32" s="3">
        <v>35.8</v>
      </c>
      <c r="I32" s="3">
        <v>15.4</v>
      </c>
      <c r="J32" s="3">
        <v>100</v>
      </c>
      <c r="K32" s="144"/>
    </row>
    <row r="33" spans="1:11" ht="15">
      <c r="A33" s="23" t="s">
        <v>104</v>
      </c>
      <c r="B33" s="3">
        <v>5.2</v>
      </c>
      <c r="C33" s="3">
        <v>10.5</v>
      </c>
      <c r="D33" s="3">
        <v>3.4</v>
      </c>
      <c r="E33" s="3">
        <v>2</v>
      </c>
      <c r="F33" s="3">
        <v>28.4</v>
      </c>
      <c r="G33" s="3">
        <v>6.1</v>
      </c>
      <c r="H33" s="3">
        <v>25.2</v>
      </c>
      <c r="I33" s="3">
        <v>19.3</v>
      </c>
      <c r="J33" s="3">
        <v>100</v>
      </c>
      <c r="K33" s="145"/>
    </row>
    <row r="34" spans="1:12" ht="15">
      <c r="A34" s="68" t="s">
        <v>105</v>
      </c>
      <c r="B34" s="68">
        <v>6.6</v>
      </c>
      <c r="C34" s="69">
        <v>7.5</v>
      </c>
      <c r="D34" s="69">
        <v>2.9</v>
      </c>
      <c r="E34" s="70">
        <v>8.9</v>
      </c>
      <c r="F34" s="69">
        <v>19</v>
      </c>
      <c r="G34" s="69">
        <v>6.7</v>
      </c>
      <c r="H34" s="70">
        <v>28.1</v>
      </c>
      <c r="I34" s="69">
        <v>20.4</v>
      </c>
      <c r="J34" s="70">
        <v>100</v>
      </c>
      <c r="K34" s="146"/>
      <c r="L34" s="147"/>
    </row>
    <row r="35" spans="1:10" ht="15">
      <c r="A35" s="23" t="s">
        <v>113</v>
      </c>
      <c r="B35" s="3">
        <v>0</v>
      </c>
      <c r="C35" s="24">
        <v>0</v>
      </c>
      <c r="D35" s="24">
        <v>0</v>
      </c>
      <c r="E35" s="3">
        <v>21.4</v>
      </c>
      <c r="F35" s="24">
        <v>0</v>
      </c>
      <c r="G35" s="24">
        <v>0</v>
      </c>
      <c r="H35" s="3">
        <v>1.4</v>
      </c>
      <c r="I35" s="24">
        <v>77.1</v>
      </c>
      <c r="J35" s="3">
        <v>100</v>
      </c>
    </row>
    <row r="36" spans="1:10" ht="15">
      <c r="A36" s="23" t="s">
        <v>103</v>
      </c>
      <c r="B36" s="3">
        <v>9.9</v>
      </c>
      <c r="C36" s="3">
        <v>2.4</v>
      </c>
      <c r="D36" s="3">
        <v>2.2</v>
      </c>
      <c r="E36" s="3">
        <v>21.6</v>
      </c>
      <c r="F36" s="3">
        <v>2.8</v>
      </c>
      <c r="G36" s="3">
        <v>8.3</v>
      </c>
      <c r="H36" s="3">
        <v>35</v>
      </c>
      <c r="I36" s="3">
        <v>17.9</v>
      </c>
      <c r="J36" s="3">
        <v>100</v>
      </c>
    </row>
    <row r="37" spans="1:10" ht="15">
      <c r="A37" s="23" t="s">
        <v>104</v>
      </c>
      <c r="B37" s="3">
        <v>4.9</v>
      </c>
      <c r="C37" s="3">
        <v>10.2</v>
      </c>
      <c r="D37" s="3">
        <v>3.3</v>
      </c>
      <c r="E37" s="3">
        <v>2.2</v>
      </c>
      <c r="F37" s="3">
        <v>27.6</v>
      </c>
      <c r="G37" s="3">
        <v>5.8</v>
      </c>
      <c r="H37" s="3">
        <v>24.4</v>
      </c>
      <c r="I37" s="3">
        <v>21.7</v>
      </c>
      <c r="J37" s="3">
        <v>100</v>
      </c>
    </row>
    <row r="38" spans="1:10" ht="15">
      <c r="A38" s="68" t="s">
        <v>124</v>
      </c>
      <c r="B38" s="68">
        <v>6.8</v>
      </c>
      <c r="C38" s="69">
        <v>7.1</v>
      </c>
      <c r="D38" s="69">
        <v>3</v>
      </c>
      <c r="E38" s="70">
        <v>9.4</v>
      </c>
      <c r="F38" s="69">
        <v>18.4</v>
      </c>
      <c r="G38" s="69">
        <v>6.9</v>
      </c>
      <c r="H38" s="70">
        <v>28</v>
      </c>
      <c r="I38" s="69">
        <v>20.4</v>
      </c>
      <c r="J38" s="70">
        <v>100</v>
      </c>
    </row>
    <row r="39" spans="1:10" ht="15">
      <c r="A39" s="23" t="s">
        <v>113</v>
      </c>
      <c r="B39" s="3">
        <v>0</v>
      </c>
      <c r="C39" s="24">
        <v>0</v>
      </c>
      <c r="D39" s="24">
        <v>0</v>
      </c>
      <c r="E39" s="3">
        <v>28.4</v>
      </c>
      <c r="F39" s="24">
        <v>0</v>
      </c>
      <c r="G39" s="24">
        <v>0</v>
      </c>
      <c r="H39" s="3">
        <v>1.5</v>
      </c>
      <c r="I39" s="24">
        <v>70.1</v>
      </c>
      <c r="J39" s="3">
        <v>100</v>
      </c>
    </row>
    <row r="40" spans="1:10" ht="15">
      <c r="A40" s="23" t="s">
        <v>103</v>
      </c>
      <c r="B40" s="3">
        <v>10.1</v>
      </c>
      <c r="C40" s="3">
        <v>2.3</v>
      </c>
      <c r="D40" s="3">
        <v>2.8</v>
      </c>
      <c r="E40" s="3">
        <v>22.2</v>
      </c>
      <c r="F40" s="3">
        <v>2.9</v>
      </c>
      <c r="G40" s="3">
        <v>8.3</v>
      </c>
      <c r="H40" s="3">
        <v>34.2</v>
      </c>
      <c r="I40" s="3">
        <v>17.1</v>
      </c>
      <c r="J40" s="3">
        <v>100</v>
      </c>
    </row>
    <row r="41" spans="1:10" ht="15">
      <c r="A41" s="23" t="s">
        <v>104</v>
      </c>
      <c r="B41" s="3">
        <v>5.1</v>
      </c>
      <c r="C41" s="3">
        <v>9.7</v>
      </c>
      <c r="D41" s="3">
        <v>3.1</v>
      </c>
      <c r="E41" s="3">
        <v>2.4</v>
      </c>
      <c r="F41" s="3">
        <v>26.8</v>
      </c>
      <c r="G41" s="3">
        <v>6.1</v>
      </c>
      <c r="H41" s="3">
        <v>24.7</v>
      </c>
      <c r="I41" s="3">
        <v>22.1</v>
      </c>
      <c r="J41" s="3">
        <v>100</v>
      </c>
    </row>
    <row r="42" spans="1:10" ht="15">
      <c r="A42" s="68" t="s">
        <v>131</v>
      </c>
      <c r="B42" s="68">
        <v>6.8</v>
      </c>
      <c r="C42" s="69">
        <v>7.4</v>
      </c>
      <c r="D42" s="69">
        <v>3.1</v>
      </c>
      <c r="E42" s="70">
        <v>9.3</v>
      </c>
      <c r="F42" s="69">
        <v>18.8</v>
      </c>
      <c r="G42" s="69">
        <v>6.8</v>
      </c>
      <c r="H42" s="70">
        <v>30.2</v>
      </c>
      <c r="I42" s="69">
        <v>17.6</v>
      </c>
      <c r="J42" s="70">
        <v>100</v>
      </c>
    </row>
    <row r="43" spans="1:10" ht="15">
      <c r="A43" s="23" t="s">
        <v>113</v>
      </c>
      <c r="B43" s="3">
        <v>4.8</v>
      </c>
      <c r="C43" s="24">
        <v>0</v>
      </c>
      <c r="D43" s="24">
        <v>0</v>
      </c>
      <c r="E43" s="3">
        <v>19</v>
      </c>
      <c r="F43" s="24">
        <v>0</v>
      </c>
      <c r="G43" s="24">
        <v>1.6</v>
      </c>
      <c r="H43" s="3">
        <v>0</v>
      </c>
      <c r="I43" s="24">
        <v>74.6</v>
      </c>
      <c r="J43" s="3">
        <v>100</v>
      </c>
    </row>
    <row r="44" spans="1:10" ht="15">
      <c r="A44" s="23" t="s">
        <v>103</v>
      </c>
      <c r="B44" s="3">
        <v>9.9</v>
      </c>
      <c r="C44" s="3">
        <v>2.3</v>
      </c>
      <c r="D44" s="3">
        <v>3.3</v>
      </c>
      <c r="E44" s="3">
        <v>22</v>
      </c>
      <c r="F44" s="3">
        <v>3.9</v>
      </c>
      <c r="G44" s="3">
        <v>8.2</v>
      </c>
      <c r="H44" s="3">
        <v>34.3</v>
      </c>
      <c r="I44" s="3">
        <v>16.2</v>
      </c>
      <c r="J44" s="3">
        <v>100</v>
      </c>
    </row>
    <row r="45" spans="1:10" ht="15">
      <c r="A45" s="23" t="s">
        <v>104</v>
      </c>
      <c r="B45" s="3">
        <v>5.1</v>
      </c>
      <c r="C45" s="3">
        <v>10.1</v>
      </c>
      <c r="D45" s="3">
        <v>3</v>
      </c>
      <c r="E45" s="3">
        <v>2.6</v>
      </c>
      <c r="F45" s="3">
        <v>26.8</v>
      </c>
      <c r="G45" s="3">
        <v>6.1</v>
      </c>
      <c r="H45" s="3">
        <v>28.2</v>
      </c>
      <c r="I45" s="3">
        <v>18.2</v>
      </c>
      <c r="J45" s="3">
        <v>100</v>
      </c>
    </row>
    <row r="46" spans="1:10" ht="15">
      <c r="A46" s="68" t="s">
        <v>137</v>
      </c>
      <c r="B46" s="72">
        <v>6.761304578526934</v>
      </c>
      <c r="C46" s="69">
        <v>7.744753846936624</v>
      </c>
      <c r="D46" s="69">
        <v>2.2823582430202722</v>
      </c>
      <c r="E46" s="70">
        <v>9.146150882778372</v>
      </c>
      <c r="F46" s="69">
        <v>19.06714058309165</v>
      </c>
      <c r="G46" s="69">
        <v>6.966280700989264</v>
      </c>
      <c r="H46" s="70">
        <v>29.832748206458927</v>
      </c>
      <c r="I46" s="69">
        <v>18.199262958197956</v>
      </c>
      <c r="J46" s="70">
        <v>100</v>
      </c>
    </row>
    <row r="47" spans="1:10" ht="15">
      <c r="A47" s="23" t="s">
        <v>113</v>
      </c>
      <c r="B47" s="3">
        <v>1.0416666666666667</v>
      </c>
      <c r="C47" s="24">
        <v>0</v>
      </c>
      <c r="D47" s="24">
        <v>5.208333333333333</v>
      </c>
      <c r="E47" s="3">
        <v>20.833333333333332</v>
      </c>
      <c r="F47" s="24">
        <v>2.0833333333333335</v>
      </c>
      <c r="G47" s="24">
        <v>0</v>
      </c>
      <c r="H47" s="3">
        <v>4.166666666666667</v>
      </c>
      <c r="I47" s="24">
        <v>66.66666666666667</v>
      </c>
      <c r="J47" s="3">
        <v>100</v>
      </c>
    </row>
    <row r="48" spans="1:10" ht="15">
      <c r="A48" s="23" t="s">
        <v>103</v>
      </c>
      <c r="B48" s="3">
        <v>10.097385955920041</v>
      </c>
      <c r="C48" s="3">
        <v>1.867492701624585</v>
      </c>
      <c r="D48" s="3">
        <v>0.8824905845385866</v>
      </c>
      <c r="E48" s="3">
        <v>23.06286631159049</v>
      </c>
      <c r="F48" s="3">
        <v>3.2335702983977</v>
      </c>
      <c r="G48" s="3">
        <v>8.782564125420631</v>
      </c>
      <c r="H48" s="3">
        <v>36.11971564192276</v>
      </c>
      <c r="I48" s="3">
        <v>15.953914380585207</v>
      </c>
      <c r="J48" s="3">
        <v>100</v>
      </c>
    </row>
    <row r="49" spans="1:10" ht="15.75" thickBot="1">
      <c r="A49" s="23" t="s">
        <v>104</v>
      </c>
      <c r="B49" s="3">
        <v>5.150742916378714</v>
      </c>
      <c r="C49" s="3">
        <v>10.60059606081548</v>
      </c>
      <c r="D49" s="3">
        <v>2.9576278507256393</v>
      </c>
      <c r="E49" s="3">
        <v>2.390722183828611</v>
      </c>
      <c r="F49" s="3">
        <v>26.75686765722184</v>
      </c>
      <c r="G49" s="3">
        <v>6.09342605390463</v>
      </c>
      <c r="H49" s="3">
        <v>26.813018313752593</v>
      </c>
      <c r="I49" s="3">
        <v>19.236998963372496</v>
      </c>
      <c r="J49" s="3">
        <v>100</v>
      </c>
    </row>
    <row r="50" spans="1:10" ht="15.75" thickTop="1">
      <c r="A50" s="161" t="s">
        <v>188</v>
      </c>
      <c r="B50" s="162">
        <v>7.6</v>
      </c>
      <c r="C50" s="163">
        <v>8.6</v>
      </c>
      <c r="D50" s="163">
        <v>2.4</v>
      </c>
      <c r="E50" s="164">
        <v>10.2</v>
      </c>
      <c r="F50" s="163">
        <v>19.8</v>
      </c>
      <c r="G50" s="163">
        <v>8.1</v>
      </c>
      <c r="H50" s="164">
        <v>35.3</v>
      </c>
      <c r="I50" s="163">
        <v>8</v>
      </c>
      <c r="J50" s="164">
        <v>100</v>
      </c>
    </row>
    <row r="51" spans="1:10" ht="15">
      <c r="A51" s="23" t="s">
        <v>113</v>
      </c>
      <c r="B51" s="3">
        <v>13.1</v>
      </c>
      <c r="C51" s="24">
        <v>9.8</v>
      </c>
      <c r="D51" s="24">
        <v>11.4</v>
      </c>
      <c r="E51" s="3">
        <v>36.3</v>
      </c>
      <c r="F51" s="24">
        <v>1.1</v>
      </c>
      <c r="G51" s="24">
        <v>1.6</v>
      </c>
      <c r="H51" s="3">
        <v>11.4</v>
      </c>
      <c r="I51" s="24">
        <v>15.3</v>
      </c>
      <c r="J51" s="3">
        <v>100</v>
      </c>
    </row>
    <row r="52" spans="1:10" ht="15">
      <c r="A52" s="23" t="s">
        <v>103</v>
      </c>
      <c r="B52" s="3">
        <v>11.4</v>
      </c>
      <c r="C52" s="3">
        <v>1.2</v>
      </c>
      <c r="D52" s="3">
        <v>0.1</v>
      </c>
      <c r="E52" s="3">
        <v>24.1</v>
      </c>
      <c r="F52" s="3">
        <v>1.6</v>
      </c>
      <c r="G52" s="3">
        <v>10.6</v>
      </c>
      <c r="H52" s="3">
        <v>41.9</v>
      </c>
      <c r="I52" s="3">
        <v>9.1</v>
      </c>
      <c r="J52" s="3">
        <v>100</v>
      </c>
    </row>
    <row r="53" spans="1:10" ht="15.75" thickBot="1">
      <c r="A53" s="23" t="s">
        <v>104</v>
      </c>
      <c r="B53" s="3">
        <v>5.5</v>
      </c>
      <c r="C53" s="3">
        <v>12.1</v>
      </c>
      <c r="D53" s="3">
        <v>3</v>
      </c>
      <c r="E53" s="3">
        <v>2.5</v>
      </c>
      <c r="F53" s="3">
        <v>29.4</v>
      </c>
      <c r="G53" s="3">
        <v>7.1</v>
      </c>
      <c r="H53" s="3">
        <v>33.2</v>
      </c>
      <c r="I53" s="3">
        <v>7.2</v>
      </c>
      <c r="J53" s="3">
        <v>100</v>
      </c>
    </row>
    <row r="54" spans="1:10" ht="15">
      <c r="A54" s="211" t="s">
        <v>14</v>
      </c>
      <c r="B54" s="211"/>
      <c r="C54" s="211"/>
      <c r="D54" s="211"/>
      <c r="E54" s="211"/>
      <c r="F54" s="211"/>
      <c r="G54" s="211"/>
      <c r="H54" s="211"/>
      <c r="I54" s="211"/>
      <c r="J54" s="211"/>
    </row>
    <row r="55" spans="1:10" ht="15">
      <c r="A55" s="212" t="s">
        <v>198</v>
      </c>
      <c r="B55" s="212"/>
      <c r="C55" s="212"/>
      <c r="D55" s="212"/>
      <c r="E55" s="212"/>
      <c r="F55" s="212"/>
      <c r="G55" s="212"/>
      <c r="H55" s="212"/>
      <c r="I55" s="212"/>
      <c r="J55" s="212"/>
    </row>
    <row r="56" spans="1:10" ht="15" customHeight="1">
      <c r="A56" s="202" t="s">
        <v>172</v>
      </c>
      <c r="B56" s="202"/>
      <c r="C56" s="202"/>
      <c r="D56" s="202"/>
      <c r="E56" s="202"/>
      <c r="F56" s="202"/>
      <c r="G56" s="202"/>
      <c r="H56" s="202"/>
      <c r="I56" s="202"/>
      <c r="J56" s="202"/>
    </row>
    <row r="57" spans="1:10" ht="25.5" customHeight="1">
      <c r="A57" s="175" t="s">
        <v>141</v>
      </c>
      <c r="B57" s="175"/>
      <c r="C57" s="175"/>
      <c r="D57" s="183"/>
      <c r="E57" s="183"/>
      <c r="F57" s="183"/>
      <c r="G57" s="183"/>
      <c r="H57" s="183"/>
      <c r="I57" s="183"/>
      <c r="J57" s="183"/>
    </row>
  </sheetData>
  <sheetProtection/>
  <mergeCells count="11">
    <mergeCell ref="A55:J55"/>
    <mergeCell ref="A56:J56"/>
    <mergeCell ref="B3:H3"/>
    <mergeCell ref="A3:A5"/>
    <mergeCell ref="A57:J57"/>
    <mergeCell ref="B4:D4"/>
    <mergeCell ref="E4:G4"/>
    <mergeCell ref="H4:H5"/>
    <mergeCell ref="I3:I5"/>
    <mergeCell ref="J3:J5"/>
    <mergeCell ref="A54:J5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Clotilde LIXI</cp:lastModifiedBy>
  <cp:lastPrinted>2020-01-28T17:56:49Z</cp:lastPrinted>
  <dcterms:created xsi:type="dcterms:W3CDTF">2016-03-11T15:56:45Z</dcterms:created>
  <dcterms:modified xsi:type="dcterms:W3CDTF">2020-02-04T16:30:21Z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