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mamari\Desktop\"/>
    </mc:Choice>
  </mc:AlternateContent>
  <bookViews>
    <workbookView xWindow="0" yWindow="0" windowWidth="19200" windowHeight="10860"/>
  </bookViews>
  <sheets>
    <sheet name="Sommaire" sheetId="10" r:id="rId1"/>
    <sheet name="Méthodologie" sheetId="13" r:id="rId2"/>
    <sheet name="Tableau 1" sheetId="6" r:id="rId3"/>
    <sheet name="Tableau 2" sheetId="1" r:id="rId4"/>
    <sheet name="Tableau 3" sheetId="2" r:id="rId5"/>
    <sheet name="Tableau 4" sheetId="3" r:id="rId6"/>
    <sheet name="Annexe 1" sheetId="4" r:id="rId7"/>
    <sheet name="Annexe 2" sheetId="5" r:id="rId8"/>
    <sheet name="Annexe 3" sheetId="8" r:id="rId9"/>
    <sheet name="Annexe 4" sheetId="11" r:id="rId10"/>
    <sheet name="Annexe 5" sheetId="9" r:id="rId11"/>
    <sheet name="Annexe 6" sheetId="7" r:id="rId12"/>
  </sheets>
  <calcPr calcId="162913"/>
</workbook>
</file>

<file path=xl/calcChain.xml><?xml version="1.0" encoding="utf-8"?>
<calcChain xmlns="http://schemas.openxmlformats.org/spreadsheetml/2006/main">
  <c r="C23" i="11" l="1"/>
  <c r="D23" i="11"/>
  <c r="E23" i="11"/>
  <c r="F23" i="11"/>
  <c r="G23" i="11"/>
  <c r="H23" i="11"/>
  <c r="I23" i="11"/>
  <c r="J23" i="11"/>
  <c r="K23" i="11"/>
  <c r="L23" i="11"/>
  <c r="M23" i="11"/>
  <c r="C24" i="11"/>
  <c r="D24" i="11"/>
  <c r="E24" i="11"/>
  <c r="F24" i="11"/>
  <c r="G24" i="11"/>
  <c r="H24" i="11"/>
  <c r="I24" i="11"/>
  <c r="J24" i="11"/>
  <c r="K24" i="11"/>
  <c r="L24" i="11"/>
  <c r="M24" i="11"/>
  <c r="D22" i="11"/>
  <c r="E22" i="11"/>
  <c r="F22" i="11"/>
  <c r="G22" i="11"/>
  <c r="H22" i="11"/>
  <c r="I22" i="11"/>
  <c r="J22" i="11"/>
  <c r="K22" i="11"/>
  <c r="L22" i="11"/>
  <c r="M22" i="11"/>
  <c r="C22" i="11"/>
  <c r="C13" i="11"/>
  <c r="D13" i="11"/>
  <c r="E13" i="11"/>
  <c r="F13" i="11"/>
  <c r="G13" i="11"/>
  <c r="H13" i="11"/>
  <c r="I13" i="11"/>
  <c r="J13" i="11"/>
  <c r="K13" i="11"/>
  <c r="L13" i="11"/>
  <c r="M13" i="11"/>
  <c r="C14" i="11"/>
  <c r="D14" i="11"/>
  <c r="E14" i="11"/>
  <c r="F14" i="11"/>
  <c r="G14" i="11"/>
  <c r="H14" i="11"/>
  <c r="I14" i="11"/>
  <c r="J14" i="11"/>
  <c r="K14" i="11"/>
  <c r="L14" i="11"/>
  <c r="M14" i="11"/>
  <c r="D12" i="11"/>
  <c r="E12" i="11"/>
  <c r="F12" i="11"/>
  <c r="G12" i="11"/>
  <c r="H12" i="11"/>
  <c r="I12" i="11"/>
  <c r="J12" i="11"/>
  <c r="K12" i="11"/>
  <c r="L12" i="11"/>
  <c r="M12" i="11"/>
  <c r="C12" i="11"/>
  <c r="D13" i="7"/>
  <c r="C13" i="7"/>
  <c r="D6" i="7"/>
  <c r="D20" i="7" s="1"/>
  <c r="C6" i="7"/>
  <c r="C20" i="7" s="1"/>
</calcChain>
</file>

<file path=xl/comments1.xml><?xml version="1.0" encoding="utf-8"?>
<comments xmlns="http://schemas.openxmlformats.org/spreadsheetml/2006/main">
  <authors>
    <author>Cédric Mamari</author>
  </authors>
  <commentList>
    <comment ref="W4" authorId="0" shapeId="0">
      <text>
        <r>
          <rPr>
            <sz val="9"/>
            <color indexed="81"/>
            <rFont val="Tahoma"/>
            <family val="2"/>
          </rPr>
          <t xml:space="preserve">Cette évolution est non significative.
En effet, nous comparons les effectifs de la session de juin 2020 aux effectifs de la session 2019 </t>
        </r>
        <r>
          <rPr>
            <b/>
            <sz val="9"/>
            <color indexed="81"/>
            <rFont val="Tahoma"/>
            <family val="2"/>
          </rPr>
          <t>qui comprend aussi la session de rattrapage</t>
        </r>
        <r>
          <rPr>
            <sz val="9"/>
            <color indexed="81"/>
            <rFont val="Tahoma"/>
            <family val="2"/>
          </rPr>
          <t>.</t>
        </r>
      </text>
    </comment>
  </commentList>
</comments>
</file>

<file path=xl/sharedStrings.xml><?xml version="1.0" encoding="utf-8"?>
<sst xmlns="http://schemas.openxmlformats.org/spreadsheetml/2006/main" count="451" uniqueCount="216">
  <si>
    <t>Public</t>
  </si>
  <si>
    <t xml:space="preserve">  % par rapport à l'effectif total</t>
  </si>
  <si>
    <t>Privé</t>
  </si>
  <si>
    <t xml:space="preserve"> dont femmes</t>
  </si>
  <si>
    <t xml:space="preserve">  dont femmes</t>
  </si>
  <si>
    <t xml:space="preserve">  dont femmes, en %</t>
  </si>
  <si>
    <t>-</t>
  </si>
  <si>
    <t>dont Agriculture</t>
  </si>
  <si>
    <t>Services</t>
  </si>
  <si>
    <t xml:space="preserve"> S</t>
  </si>
  <si>
    <t xml:space="preserve"> ES</t>
  </si>
  <si>
    <t xml:space="preserve"> L</t>
  </si>
  <si>
    <t xml:space="preserve"> Autres</t>
  </si>
  <si>
    <t>Autres origines (1)</t>
  </si>
  <si>
    <t>(1) Brevet de technicien, université, IUT, vie active, étudiants étrangers et autres</t>
  </si>
  <si>
    <t>Lettres et arts</t>
  </si>
  <si>
    <t>Produc-tion</t>
  </si>
  <si>
    <t>Ensemble</t>
  </si>
  <si>
    <t>Autres Ministères</t>
  </si>
  <si>
    <t>Spécialités disciplinaires</t>
  </si>
  <si>
    <t xml:space="preserve"> Lettres et Arts</t>
  </si>
  <si>
    <t>Spécialités de la production</t>
  </si>
  <si>
    <t xml:space="preserve">  Agriculture, pêche, forêt et espaces verts</t>
  </si>
  <si>
    <t xml:space="preserve"> Génie civil, construction et bois</t>
  </si>
  <si>
    <t xml:space="preserve"> Matériaux souples</t>
  </si>
  <si>
    <t xml:space="preserve"> Mécanique, électricité et électronique</t>
  </si>
  <si>
    <t xml:space="preserve"> Spécialités pluritechnologiques de la production</t>
  </si>
  <si>
    <t xml:space="preserve"> Transformations</t>
  </si>
  <si>
    <t>Spécialités des services</t>
  </si>
  <si>
    <t xml:space="preserve"> Services à la collectivité</t>
  </si>
  <si>
    <t xml:space="preserve"> Echanges et gestion</t>
  </si>
  <si>
    <t xml:space="preserve"> Communication et information</t>
  </si>
  <si>
    <t xml:space="preserve"> Services aux personnes</t>
  </si>
  <si>
    <t xml:space="preserve"> Spécialités plurivalentes des services</t>
  </si>
  <si>
    <t>Groupes de spécialités de formation</t>
  </si>
  <si>
    <t>Répartition (%)</t>
  </si>
  <si>
    <t>Part du privé (%)</t>
  </si>
  <si>
    <t>Part des femmes (%)</t>
  </si>
  <si>
    <t>Musique, arts du spectacle</t>
  </si>
  <si>
    <t>Technologies industrielles fondamentales</t>
  </si>
  <si>
    <t>Technologies de commandes des transformations industrielles</t>
  </si>
  <si>
    <t>Spécialités plurivalentes de l'agronomie et de l'agriculture</t>
  </si>
  <si>
    <t>Productions végétales, cultures spécialisées, protection des cultures</t>
  </si>
  <si>
    <t>Productions animales, élevages spécialisés, soins aux animaux</t>
  </si>
  <si>
    <t>Forêts, espaces verts, faune sauvage, pêche</t>
  </si>
  <si>
    <t>Aménagement paysager, parcs, jardins, espaces verts, terrains de sport</t>
  </si>
  <si>
    <t>Spécialités pluritechnologiques des transformations</t>
  </si>
  <si>
    <t>Agroalimentaire, alimentation, cuisine</t>
  </si>
  <si>
    <t>Transformations chimiques et apparentées</t>
  </si>
  <si>
    <t>Métallurgie</t>
  </si>
  <si>
    <t>Matériaux de construction, verre, céramique</t>
  </si>
  <si>
    <t>Plasturgie, matériaux composites</t>
  </si>
  <si>
    <t>Papier, carton</t>
  </si>
  <si>
    <t>Énergie, génie climatique</t>
  </si>
  <si>
    <t>Spécialités pluritechnologiques génie civil, construction, bois</t>
  </si>
  <si>
    <t>Mines et carrières, génie civil, topographie</t>
  </si>
  <si>
    <t>Bâtiment : construction et couverture</t>
  </si>
  <si>
    <t>Bâtiment : finitions</t>
  </si>
  <si>
    <t>Travail du bois et de l'ameublement</t>
  </si>
  <si>
    <t>Textile</t>
  </si>
  <si>
    <t>Habillement</t>
  </si>
  <si>
    <t>Cuirs et peaux</t>
  </si>
  <si>
    <t>Spécialités pluritechnologiques en mécanique-électricité</t>
  </si>
  <si>
    <t>Mécanique générale et de précision, usinage</t>
  </si>
  <si>
    <t>Moteurs et mécanique auto</t>
  </si>
  <si>
    <t>Mécanique aéronautique et spatiale</t>
  </si>
  <si>
    <t>Structures métalliques</t>
  </si>
  <si>
    <t>Électricité, électronique</t>
  </si>
  <si>
    <t>Spécialités plurivalentes des services</t>
  </si>
  <si>
    <t>Transport, manutention, magasinage</t>
  </si>
  <si>
    <t>Commerce, vente</t>
  </si>
  <si>
    <t>Finances, banque, assurances</t>
  </si>
  <si>
    <t>Comptabilité, gestion</t>
  </si>
  <si>
    <t>Spécialités plurivalentes de la communication</t>
  </si>
  <si>
    <t>Techniques de l'imprimerie et de l'édition</t>
  </si>
  <si>
    <t>Techniques de l'image et du son, métiers connexes du spectacle</t>
  </si>
  <si>
    <t>Secrétariat, bureautique</t>
  </si>
  <si>
    <t>Informatique, traitement de l'information, transmission des données</t>
  </si>
  <si>
    <t>Spécialités plurivalentes sanitaires et sociales</t>
  </si>
  <si>
    <t>Santé</t>
  </si>
  <si>
    <t>Travail social</t>
  </si>
  <si>
    <t>Accueil, hôtellerie, tourisme</t>
  </si>
  <si>
    <t>Coiffure, esthétique, autres spécialités des services aux personnes</t>
  </si>
  <si>
    <t>Nettoyage, assainissement, protection de l'environnement</t>
  </si>
  <si>
    <t>Application des droits et statuts des personnes</t>
  </si>
  <si>
    <t>L’utilisation du point (.) représente un pourcentage inférieur à 1 ; l’utilisation du tiret (-) rend compte d’une valeur nulle.</t>
  </si>
  <si>
    <t>Hommes</t>
  </si>
  <si>
    <t>Femmes</t>
  </si>
  <si>
    <t xml:space="preserve"> dont redoublements</t>
  </si>
  <si>
    <t>Bacheliers généraux</t>
  </si>
  <si>
    <t>Bacheliers technologiques</t>
  </si>
  <si>
    <t xml:space="preserve"> STMG</t>
  </si>
  <si>
    <t xml:space="preserve"> dont BTS en 1 an</t>
  </si>
  <si>
    <t>2014-2015</t>
  </si>
  <si>
    <t>S</t>
  </si>
  <si>
    <t>ES</t>
  </si>
  <si>
    <t>L</t>
  </si>
  <si>
    <t>Autres</t>
  </si>
  <si>
    <t xml:space="preserve"> Production</t>
  </si>
  <si>
    <t xml:space="preserve"> Services</t>
  </si>
  <si>
    <t>2015-2016</t>
  </si>
  <si>
    <t>2013-2014</t>
  </si>
  <si>
    <t>2012-2013</t>
  </si>
  <si>
    <t>2011-2012</t>
  </si>
  <si>
    <t>2010-2011</t>
  </si>
  <si>
    <t>2009-2010</t>
  </si>
  <si>
    <t>2008-2009</t>
  </si>
  <si>
    <t>Bacheliers professionnels</t>
  </si>
  <si>
    <t xml:space="preserve"> Lettres et arts</t>
  </si>
  <si>
    <t>dont inscrits en STS à la rentrée 2015-2016</t>
  </si>
  <si>
    <t xml:space="preserve"> STI2D / STI2A</t>
  </si>
  <si>
    <t>Progression annuelle bacheliers</t>
  </si>
  <si>
    <t>Progression annuelle néo-bacheliers entrants en STS</t>
  </si>
  <si>
    <t>Néo-bacheliers</t>
  </si>
  <si>
    <t>Champ des différents tableaux</t>
  </si>
  <si>
    <t>STG / STMG</t>
  </si>
  <si>
    <t>STI / STI2D / STI2A</t>
  </si>
  <si>
    <t>2016-2017</t>
  </si>
  <si>
    <t>En effectifs</t>
  </si>
  <si>
    <t>En proportion</t>
  </si>
  <si>
    <t>dont inscrits en STS à la rentrée 2016-2017</t>
  </si>
  <si>
    <t>dont public</t>
  </si>
  <si>
    <t>dont privé</t>
  </si>
  <si>
    <t>2017-2018</t>
  </si>
  <si>
    <t>Ministère en charge de l'Agriculture</t>
  </si>
  <si>
    <t>dont inscrits en STS à la rentrée 2017-2018</t>
  </si>
  <si>
    <t xml:space="preserve"> STI2D / STD2A</t>
  </si>
  <si>
    <t>2018-2019</t>
  </si>
  <si>
    <t>dont inscrits en STS à la rentrée 2018-2019</t>
  </si>
  <si>
    <t>2019-2020</t>
  </si>
  <si>
    <t>Autres disciplines artistiques et spécialités artistiques plurivalentes</t>
  </si>
  <si>
    <t>Effectifs   2019-2020</t>
  </si>
  <si>
    <t>Classes de mise à niveau</t>
  </si>
  <si>
    <t>Classes passerelles</t>
  </si>
  <si>
    <t>n.d.</t>
  </si>
  <si>
    <t>Evolution annuelle (%) (1)</t>
  </si>
  <si>
    <t>dont inscrits en STS à la rentrée 2019-2020</t>
  </si>
  <si>
    <t>Progression annuelle néo-bacheliers entrants en STS (1)</t>
  </si>
  <si>
    <t>Ensemble des spécialités de la production</t>
  </si>
  <si>
    <t>Ensemble des spécialités des services</t>
  </si>
  <si>
    <t>Ensemble bacheliers  session 2015</t>
  </si>
  <si>
    <t xml:space="preserve">Ensemble bacheliers  session 2016 </t>
  </si>
  <si>
    <t>Ensemble bacheliers  session 2017</t>
  </si>
  <si>
    <t>Ensemble bacheliers  session 2018</t>
  </si>
  <si>
    <t>Ensemble bacheliers  session 2019</t>
  </si>
  <si>
    <t>- au DN MADE (diplôme des métiers d'art et du design)</t>
  </si>
  <si>
    <t>- aux classes passerelles</t>
  </si>
  <si>
    <t>Les STS sont des classes qui préparent au brevet de technicien supérieur (BTS).
Y sont assimilées les classes de mises à niveau pour STS et les préparations :</t>
  </si>
  <si>
    <t>- aux classe de mise à niveau</t>
  </si>
  <si>
    <t>Sommaire</t>
  </si>
  <si>
    <t>Les étudiants en sections de technicien supérieur en 2019-2020</t>
  </si>
  <si>
    <t>Champ : France métropolitaine + DROM, établissements publics et privés sous ou hors contrat</t>
  </si>
  <si>
    <t>Cette Note Flash s'intéresse aux inscrits en formation initiale sous statut scolaire en sections de techniciens supérieurs (STS) et assimilés à la rentrée 2018-2019, dans des établissements publics ou privés quel que soit le Ministère de tutelle, en France métropolitaine et dans les DROM.</t>
  </si>
  <si>
    <t>STS (y.c. DTS et DCESF, MANAA, DMA et DN MADE)</t>
  </si>
  <si>
    <t>Evolution en %</t>
  </si>
  <si>
    <t>Part des femmes</t>
  </si>
  <si>
    <t>(1) Évolution annuelle déterminée à champ constant entre 2018 et 2019, soit hors DN MADE, DMA, MANAA et BTS « en arts ».</t>
  </si>
  <si>
    <t>Méthodologie</t>
  </si>
  <si>
    <t>2020-2021</t>
  </si>
  <si>
    <t>Effectifs   2020-2021</t>
  </si>
  <si>
    <t>320 (2)</t>
  </si>
  <si>
    <t>dont inscrits en STS à la rentrée 2020-2021</t>
  </si>
  <si>
    <t xml:space="preserve"> Effectifs d'entrants 2020</t>
  </si>
  <si>
    <t xml:space="preserve"> Evolution annuelle en %</t>
  </si>
  <si>
    <t>Ensemble (1)</t>
  </si>
  <si>
    <t>(1) Évolution déterminée à champ constant, donc hors 3ème année de DN MADE, apparues à la rentrée 2020</t>
  </si>
  <si>
    <t xml:space="preserve">  Évolution annuelle en % (1)</t>
  </si>
  <si>
    <t>(1) L'évolution 2020-2021 est déterminée à champ constant, donc sans les effectifs des 3ème année de DN MADE, formation apparue à la rentrée 2020</t>
  </si>
  <si>
    <t>134 (1)</t>
  </si>
  <si>
    <t>Ensemble des spécialités disciplinaires (1)</t>
  </si>
  <si>
    <t>Ensemble des spécialités (1)</t>
  </si>
  <si>
    <t>(1) L'évolution annuelle est déterminée à champ constant, donc hors 3ème année de DN MADE, formation apparue à la rentrée 2020</t>
  </si>
  <si>
    <t>(2) Les formations du groupe "Journalisme et communication" ont disparu à la rentrée 2020 au profit de formations classées dans le groupe "Spécialités plurivalentes de la communication"
L'évolution est déterminée sur l'ensemble de ces deux groupes pour l'effectif 2019 et sur le groupe "Spécialités plurivalentes de la communication" pour l'effectif 2020</t>
  </si>
  <si>
    <t>Ensemble bacheliers  session 2020 (2)</t>
  </si>
  <si>
    <t>(2) A la session de juin</t>
  </si>
  <si>
    <t>Tableau 1</t>
  </si>
  <si>
    <t>Tableau 2</t>
  </si>
  <si>
    <t>Tableau 3</t>
  </si>
  <si>
    <t>Tableau 4</t>
  </si>
  <si>
    <t>Annexe 1</t>
  </si>
  <si>
    <t>Annexe 2</t>
  </si>
  <si>
    <t>Annexe 3</t>
  </si>
  <si>
    <t>Annexe 5</t>
  </si>
  <si>
    <t>Annexe 6</t>
  </si>
  <si>
    <t>Annexe 4</t>
  </si>
  <si>
    <t>La 3ème année du DN MADE</t>
  </si>
  <si>
    <t>Effectifs par année de formation en 2020-2021</t>
  </si>
  <si>
    <t>Evolution des effectifs selon le secteur de l'établissement en 2019 et 2020</t>
  </si>
  <si>
    <t>Effectifs selon le ministère de tutelle en 2020-2021</t>
  </si>
  <si>
    <t>Origine scolaire des nouveaux entrants en première année de STS et assimilés en 2020-2021</t>
  </si>
  <si>
    <t>Répartition des étudiants en sections de techniciens supérieurs par année et par domaine de spécialité en 2020-2021</t>
  </si>
  <si>
    <r>
      <t>1</t>
    </r>
    <r>
      <rPr>
        <vertAlign val="superscript"/>
        <sz val="11"/>
        <rFont val="Calibri"/>
        <family val="2"/>
      </rPr>
      <t>ère</t>
    </r>
    <r>
      <rPr>
        <sz val="11"/>
        <rFont val="Calibri"/>
        <family val="2"/>
      </rPr>
      <t xml:space="preserve"> année</t>
    </r>
  </si>
  <si>
    <r>
      <t>2</t>
    </r>
    <r>
      <rPr>
        <vertAlign val="superscript"/>
        <sz val="11"/>
        <rFont val="Calibri"/>
        <family val="2"/>
      </rPr>
      <t>ème</t>
    </r>
    <r>
      <rPr>
        <sz val="11"/>
        <rFont val="Calibri"/>
        <family val="2"/>
      </rPr>
      <t xml:space="preserve"> année</t>
    </r>
  </si>
  <si>
    <r>
      <t>3</t>
    </r>
    <r>
      <rPr>
        <vertAlign val="superscript"/>
        <sz val="11"/>
        <rFont val="Calibri"/>
        <family val="2"/>
      </rPr>
      <t>ème</t>
    </r>
    <r>
      <rPr>
        <sz val="11"/>
        <rFont val="Calibri"/>
        <family val="2"/>
      </rPr>
      <t xml:space="preserve"> année (1)</t>
    </r>
  </si>
  <si>
    <r>
      <t>1</t>
    </r>
    <r>
      <rPr>
        <b/>
        <vertAlign val="superscript"/>
        <sz val="11"/>
        <color indexed="9"/>
        <rFont val="Calibri"/>
        <family val="2"/>
      </rPr>
      <t>ère</t>
    </r>
    <r>
      <rPr>
        <b/>
        <sz val="11"/>
        <color indexed="9"/>
        <rFont val="Calibri"/>
        <family val="2"/>
      </rPr>
      <t xml:space="preserve"> année</t>
    </r>
  </si>
  <si>
    <r>
      <t>2</t>
    </r>
    <r>
      <rPr>
        <b/>
        <vertAlign val="superscript"/>
        <sz val="11"/>
        <color indexed="9"/>
        <rFont val="Calibri"/>
        <family val="2"/>
      </rPr>
      <t>ème</t>
    </r>
    <r>
      <rPr>
        <b/>
        <sz val="11"/>
        <color indexed="9"/>
        <rFont val="Calibri"/>
        <family val="2"/>
      </rPr>
      <t xml:space="preserve"> année</t>
    </r>
  </si>
  <si>
    <r>
      <t>3</t>
    </r>
    <r>
      <rPr>
        <b/>
        <vertAlign val="superscript"/>
        <sz val="11"/>
        <color indexed="9"/>
        <rFont val="Calibri"/>
        <family val="2"/>
      </rPr>
      <t>ème</t>
    </r>
    <r>
      <rPr>
        <b/>
        <sz val="11"/>
        <color indexed="9"/>
        <rFont val="Calibri"/>
        <family val="2"/>
      </rPr>
      <t xml:space="preserve"> année</t>
    </r>
  </si>
  <si>
    <t>Répartition des étudiants en sections de techniciens supérieurs par groupe de spécialité de formation en 2020-2021</t>
  </si>
  <si>
    <r>
      <t>Lecture :</t>
    </r>
    <r>
      <rPr>
        <i/>
        <sz val="11"/>
        <color rgb="FF0070C0"/>
        <rFont val="Calibri"/>
        <family val="2"/>
        <scheme val="minor"/>
      </rPr>
      <t xml:space="preserve"> 66,5 % des étudiants en STS ou assimilés sont inscrits dans le secteur des services. Les établissements privés scolarisent 36,3 % d’entre eux. Les femmes représentent 59,6 % des étudiants formés dans ce secteur.</t>
    </r>
  </si>
  <si>
    <t>Origine scolaire des nouveaux entrants en STS et assimilés, de 2008 à 2020</t>
  </si>
  <si>
    <t>Origine scolaire des nouveaux entrants en STS et assimilés en 2019 et en 2020</t>
  </si>
  <si>
    <t>Évolution en points</t>
  </si>
  <si>
    <t>Évolution en %</t>
  </si>
  <si>
    <t>Effectifs des néo-bacheliers entrants en STS en 2015-2020</t>
  </si>
  <si>
    <t>Répartition des étudiants en apprentissage en sections de technicien supérieur par domaine de spécialité en 2014-2019</t>
  </si>
  <si>
    <t>Diplôme de niveau Bac+3, le DN MADE (Diplôme National des Métiers d’Art et du Design) a fait son apparition à la rentrée 2018 comme la nouvelle formation aux métiers d’art et de design. Il remplace progressivement le DMA, la MANAA et certains BTS « en arts ». Cependant, si le DN MADE est classé dans le domaine de spécialités « Lettres et arts » ce n’était pas le cas de la plupart des BTS « en arts ».
La 3ème année du DN MADE a ouvert à la rentrée 2020. Cette année ne correspond à aucune année des formations qu’il remplace car toutes proposaient un cycle sur un ou deux ans.
De ce fait, elle n’est pas prise en compte dans le calcul des évolutions annuelles des étudiants en 3ème année, comme sur l’ensemble du champ.</t>
  </si>
  <si>
    <t>- au DMA (diplôme des métiers d'art)</t>
  </si>
  <si>
    <t>- au DECESF (diplôme d'état de conseiller en économie sociale et familiale)</t>
  </si>
  <si>
    <t>- au DTS (diplôme de technicien supérieur)</t>
  </si>
  <si>
    <t>Source : MESRI-SIES / Systèmes d'information Scolarité et Scolege du ministère de l'éducation nationale, de la jeunesse et des sports, système d'information de l'enseignement agricole du ministère de l’agriculture et de l'alimentation.</t>
  </si>
  <si>
    <t>Ministère de l'éducation nationale, de la jeunesse et des sports et Ministère de l'enseignement supérieur, de la recherche et de l'innovation</t>
  </si>
  <si>
    <t>Source : MENJS-DEPP – Enquête SIFA</t>
  </si>
  <si>
    <t>dont MENJS et MESRI</t>
  </si>
  <si>
    <t>Origine scolaire des étudiants entrant en première année de STS et assimilés en 2020-2021</t>
  </si>
  <si>
    <t>Origine scolaire des étudiants entrant en première année de STS et assimilés, de 2008 à 2020</t>
  </si>
  <si>
    <t>Origine scolaire des étudiants entrant en première année de STS et assimilés en 2019 et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</si>
</sst>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_-* #,##0\ _€_-;\-* #,##0\ _€_-;_-* &quot;-&quot;??\ _€_-;_-@_-"/>
    <numFmt numFmtId="167" formatCode="#,##0.0"/>
    <numFmt numFmtId="168" formatCode="0.0%"/>
  </numFmts>
  <fonts count="24" x14ac:knownFonts="1">
    <font>
      <sz val="11"/>
      <color theme="1"/>
      <name val="Calibri"/>
      <family val="2"/>
      <scheme val="minor"/>
    </font>
    <font>
      <sz val="10"/>
      <name val="Arial"/>
      <family val="2"/>
    </font>
    <font>
      <sz val="9"/>
      <color indexed="81"/>
      <name val="Tahoma"/>
      <family val="2"/>
    </font>
    <font>
      <b/>
      <sz val="9"/>
      <color indexed="81"/>
      <name val="Tahoma"/>
      <family val="2"/>
    </font>
    <font>
      <b/>
      <sz val="11"/>
      <color indexed="9"/>
      <name val="Calibri"/>
      <family val="2"/>
    </font>
    <font>
      <sz val="11"/>
      <name val="Calibri"/>
      <family val="2"/>
    </font>
    <font>
      <vertAlign val="superscript"/>
      <sz val="11"/>
      <name val="Calibri"/>
      <family val="2"/>
    </font>
    <font>
      <b/>
      <vertAlign val="superscript"/>
      <sz val="11"/>
      <color indexed="9"/>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theme="0"/>
      <name val="Calibri"/>
      <family val="2"/>
      <scheme val="minor"/>
    </font>
    <font>
      <b/>
      <i/>
      <sz val="11"/>
      <color theme="1"/>
      <name val="Calibri"/>
      <family val="2"/>
      <scheme val="minor"/>
    </font>
    <font>
      <b/>
      <sz val="14"/>
      <color theme="1"/>
      <name val="Calibri"/>
      <family val="2"/>
      <scheme val="minor"/>
    </font>
    <font>
      <b/>
      <sz val="11"/>
      <color indexed="9"/>
      <name val="Calibri"/>
      <family val="2"/>
      <scheme val="minor"/>
    </font>
    <font>
      <b/>
      <sz val="11"/>
      <color rgb="FF0070C0"/>
      <name val="Calibri"/>
      <family val="2"/>
      <scheme val="minor"/>
    </font>
    <font>
      <sz val="11"/>
      <name val="Calibri"/>
      <family val="2"/>
      <scheme val="minor"/>
    </font>
    <font>
      <i/>
      <sz val="11"/>
      <name val="Calibri"/>
      <family val="2"/>
      <scheme val="minor"/>
    </font>
    <font>
      <b/>
      <sz val="11"/>
      <name val="Calibri"/>
      <family val="2"/>
      <scheme val="minor"/>
    </font>
    <font>
      <sz val="11"/>
      <color rgb="FF0070C0"/>
      <name val="Calibri"/>
      <family val="2"/>
      <scheme val="minor"/>
    </font>
    <font>
      <i/>
      <sz val="11"/>
      <color theme="1"/>
      <name val="Calibri"/>
      <family val="2"/>
      <scheme val="minor"/>
    </font>
    <font>
      <b/>
      <sz val="11"/>
      <color rgb="FFFFFFFF"/>
      <name val="Calibri"/>
      <family val="2"/>
      <scheme val="minor"/>
    </font>
    <font>
      <b/>
      <i/>
      <sz val="11"/>
      <color rgb="FF0070C0"/>
      <name val="Calibri"/>
      <family val="2"/>
      <scheme val="minor"/>
    </font>
    <font>
      <i/>
      <sz val="11"/>
      <color rgb="FF0070C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1F497D"/>
        <bgColor indexed="64"/>
      </patternFill>
    </fill>
    <fill>
      <patternFill patternType="solid">
        <fgColor theme="0"/>
        <bgColor rgb="FF000000"/>
      </patternFill>
    </fill>
  </fills>
  <borders count="25">
    <border>
      <left/>
      <right/>
      <top/>
      <bottom/>
      <diagonal/>
    </border>
    <border>
      <left style="thin">
        <color indexed="9"/>
      </left>
      <right style="thin">
        <color indexed="9"/>
      </right>
      <top/>
      <bottom/>
      <diagonal/>
    </border>
    <border>
      <left/>
      <right/>
      <top/>
      <bottom style="thin">
        <color indexed="9"/>
      </bottom>
      <diagonal/>
    </border>
    <border>
      <left style="thin">
        <color indexed="9"/>
      </left>
      <right style="thin">
        <color indexed="9"/>
      </right>
      <top/>
      <bottom style="thin">
        <color indexed="9"/>
      </bottom>
      <diagonal/>
    </border>
    <border>
      <left/>
      <right/>
      <top/>
      <bottom style="hair">
        <color indexed="64"/>
      </bottom>
      <diagonal/>
    </border>
    <border>
      <left/>
      <right/>
      <top style="dotted">
        <color indexed="64"/>
      </top>
      <bottom style="thin">
        <color indexed="64"/>
      </bottom>
      <diagonal/>
    </border>
    <border>
      <left/>
      <right/>
      <top style="thin">
        <color indexed="64"/>
      </top>
      <bottom style="hair">
        <color indexed="64"/>
      </bottom>
      <diagonal/>
    </border>
    <border>
      <left/>
      <right style="thin">
        <color indexed="9"/>
      </right>
      <top/>
      <bottom/>
      <diagonal/>
    </border>
    <border>
      <left/>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bottom/>
      <diagonal/>
    </border>
    <border>
      <left style="thin">
        <color rgb="FFFFFFFF"/>
      </left>
      <right style="thin">
        <color rgb="FFFFFFFF"/>
      </right>
      <top/>
      <bottom/>
      <diagonal/>
    </border>
    <border>
      <left/>
      <right/>
      <top/>
      <bottom style="thin">
        <color theme="0"/>
      </bottom>
      <diagonal/>
    </border>
    <border>
      <left style="thin">
        <color indexed="9"/>
      </left>
      <right style="thin">
        <color indexed="9"/>
      </right>
      <top/>
      <bottom style="thin">
        <color theme="0"/>
      </bottom>
      <diagonal/>
    </border>
    <border>
      <left style="thin">
        <color theme="0"/>
      </left>
      <right/>
      <top/>
      <bottom style="hair">
        <color indexed="64"/>
      </bottom>
      <diagonal/>
    </border>
    <border>
      <left/>
      <right style="thin">
        <color rgb="FFFFFFFF"/>
      </right>
      <top/>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9"/>
      </left>
      <right/>
      <top/>
      <bottom style="thin">
        <color indexed="64"/>
      </bottom>
      <diagonal/>
    </border>
  </borders>
  <cellStyleXfs count="5">
    <xf numFmtId="0" fontId="0" fillId="0" borderId="0"/>
    <xf numFmtId="0" fontId="9" fillId="0" borderId="0" applyNumberFormat="0" applyFill="0" applyBorder="0" applyAlignment="0" applyProtection="0"/>
    <xf numFmtId="164" fontId="8" fillId="0" borderId="0" applyFont="0" applyFill="0" applyBorder="0" applyAlignment="0" applyProtection="0"/>
    <xf numFmtId="0" fontId="1" fillId="0" borderId="0"/>
    <xf numFmtId="9" fontId="8" fillId="0" borderId="0" applyFont="0" applyFill="0" applyBorder="0" applyAlignment="0" applyProtection="0"/>
  </cellStyleXfs>
  <cellXfs count="190">
    <xf numFmtId="0" fontId="0" fillId="0" borderId="0" xfId="0"/>
    <xf numFmtId="0" fontId="0" fillId="2" borderId="0" xfId="0" applyFill="1"/>
    <xf numFmtId="0" fontId="0" fillId="0" borderId="0" xfId="0" applyAlignment="1">
      <alignment vertical="center"/>
    </xf>
    <xf numFmtId="0" fontId="12" fillId="0" borderId="0" xfId="0" applyFont="1" applyAlignment="1">
      <alignment vertical="center"/>
    </xf>
    <xf numFmtId="0" fontId="9" fillId="0" borderId="0" xfId="1" applyAlignment="1">
      <alignment vertical="center"/>
    </xf>
    <xf numFmtId="0" fontId="0" fillId="2" borderId="0" xfId="0" applyFill="1" applyAlignment="1">
      <alignment vertical="center"/>
    </xf>
    <xf numFmtId="0" fontId="10"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vertical="center" wrapText="1"/>
    </xf>
    <xf numFmtId="0" fontId="0" fillId="2" borderId="0" xfId="0" quotePrefix="1" applyFill="1" applyAlignment="1">
      <alignment vertical="center"/>
    </xf>
    <xf numFmtId="0" fontId="0" fillId="0" borderId="0" xfId="0" applyAlignment="1">
      <alignment vertical="center"/>
    </xf>
    <xf numFmtId="0" fontId="13" fillId="0" borderId="0" xfId="0" applyFont="1" applyAlignment="1">
      <alignment vertical="center"/>
    </xf>
    <xf numFmtId="0" fontId="13" fillId="2" borderId="0" xfId="0" applyFont="1" applyFill="1" applyAlignment="1">
      <alignment vertical="center"/>
    </xf>
    <xf numFmtId="0" fontId="0" fillId="0" borderId="0" xfId="0" applyFont="1" applyAlignment="1">
      <alignment vertical="center"/>
    </xf>
    <xf numFmtId="0" fontId="0" fillId="3" borderId="14" xfId="0" applyFont="1" applyFill="1" applyBorder="1" applyAlignment="1">
      <alignment vertical="center"/>
    </xf>
    <xf numFmtId="0" fontId="14" fillId="3" borderId="15" xfId="0" applyFont="1" applyFill="1" applyBorder="1" applyAlignment="1">
      <alignment horizontal="right" vertical="center" wrapText="1"/>
    </xf>
    <xf numFmtId="0" fontId="14" fillId="3" borderId="0" xfId="0" applyFont="1" applyFill="1" applyBorder="1" applyAlignment="1">
      <alignment horizontal="right" vertical="center" wrapText="1"/>
    </xf>
    <xf numFmtId="0" fontId="15" fillId="2" borderId="4" xfId="0" applyFont="1" applyFill="1" applyBorder="1" applyAlignment="1">
      <alignment horizontal="center" vertical="center"/>
    </xf>
    <xf numFmtId="0" fontId="16" fillId="2" borderId="0" xfId="0" applyFont="1" applyFill="1" applyAlignment="1">
      <alignment vertical="center" wrapText="1"/>
    </xf>
    <xf numFmtId="3" fontId="16" fillId="2" borderId="0" xfId="0" applyNumberFormat="1" applyFont="1" applyFill="1" applyAlignment="1">
      <alignment horizontal="right" vertical="center"/>
    </xf>
    <xf numFmtId="167" fontId="16" fillId="2" borderId="0" xfId="0" applyNumberFormat="1" applyFont="1" applyFill="1" applyAlignment="1">
      <alignment horizontal="right" vertical="center"/>
    </xf>
    <xf numFmtId="0" fontId="17" fillId="2" borderId="0" xfId="0" applyFont="1" applyFill="1" applyBorder="1" applyAlignment="1">
      <alignment vertical="center" wrapText="1"/>
    </xf>
    <xf numFmtId="3" fontId="17" fillId="2" borderId="0" xfId="0" applyNumberFormat="1" applyFont="1" applyFill="1" applyAlignment="1">
      <alignment horizontal="right" vertical="center"/>
    </xf>
    <xf numFmtId="167" fontId="17" fillId="2" borderId="0" xfId="0" applyNumberFormat="1" applyFont="1" applyFill="1" applyAlignment="1">
      <alignment horizontal="right" vertical="center"/>
    </xf>
    <xf numFmtId="0" fontId="16" fillId="2" borderId="0" xfId="0" applyFont="1" applyFill="1" applyAlignment="1">
      <alignment vertical="center"/>
    </xf>
    <xf numFmtId="0" fontId="16" fillId="2" borderId="0" xfId="0" applyFont="1" applyFill="1" applyBorder="1" applyAlignment="1">
      <alignment vertical="center"/>
    </xf>
    <xf numFmtId="3" fontId="16" fillId="2" borderId="0" xfId="0" applyNumberFormat="1" applyFont="1" applyFill="1" applyBorder="1" applyAlignment="1">
      <alignment horizontal="right" vertical="center"/>
    </xf>
    <xf numFmtId="167" fontId="16" fillId="2" borderId="0" xfId="0" applyNumberFormat="1" applyFont="1" applyFill="1" applyBorder="1" applyAlignment="1">
      <alignment horizontal="right" vertical="center"/>
    </xf>
    <xf numFmtId="0" fontId="18" fillId="2" borderId="5" xfId="0" applyFont="1" applyFill="1" applyBorder="1" applyAlignment="1">
      <alignment vertical="center"/>
    </xf>
    <xf numFmtId="3" fontId="18" fillId="2" borderId="5" xfId="0" applyNumberFormat="1" applyFont="1" applyFill="1" applyBorder="1" applyAlignment="1">
      <alignment horizontal="right" vertical="center"/>
    </xf>
    <xf numFmtId="167" fontId="18" fillId="2" borderId="5" xfId="0" applyNumberFormat="1" applyFont="1" applyFill="1" applyBorder="1" applyAlignment="1">
      <alignment horizontal="right" vertical="center"/>
    </xf>
    <xf numFmtId="0" fontId="15" fillId="2" borderId="6" xfId="0"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right" vertical="center"/>
    </xf>
    <xf numFmtId="167" fontId="15" fillId="3" borderId="0" xfId="0" applyNumberFormat="1" applyFont="1" applyFill="1" applyAlignment="1">
      <alignment horizontal="right" vertical="center"/>
    </xf>
    <xf numFmtId="0" fontId="18" fillId="2" borderId="0" xfId="0" applyFont="1" applyFill="1" applyBorder="1" applyAlignment="1">
      <alignment vertical="center" wrapText="1"/>
    </xf>
    <xf numFmtId="3" fontId="18" fillId="2" borderId="1" xfId="0" applyNumberFormat="1" applyFont="1" applyFill="1" applyBorder="1" applyAlignment="1">
      <alignment vertical="center" wrapText="1"/>
    </xf>
    <xf numFmtId="167" fontId="18" fillId="2" borderId="0" xfId="0" applyNumberFormat="1" applyFont="1" applyFill="1" applyBorder="1" applyAlignment="1">
      <alignment vertical="center" wrapText="1"/>
    </xf>
    <xf numFmtId="3" fontId="18" fillId="2" borderId="0" xfId="0" applyNumberFormat="1" applyFont="1" applyFill="1" applyBorder="1" applyAlignment="1">
      <alignment vertical="center" wrapText="1"/>
    </xf>
    <xf numFmtId="0" fontId="19" fillId="2" borderId="0" xfId="0" applyFont="1" applyFill="1" applyAlignment="1">
      <alignment vertical="center"/>
    </xf>
    <xf numFmtId="0" fontId="0" fillId="2" borderId="0" xfId="0" applyFont="1" applyFill="1" applyAlignment="1">
      <alignment vertical="center"/>
    </xf>
    <xf numFmtId="0" fontId="19" fillId="2" borderId="0" xfId="0" applyFont="1" applyFill="1" applyBorder="1" applyAlignment="1">
      <alignment vertical="center"/>
    </xf>
    <xf numFmtId="0" fontId="16" fillId="2" borderId="0" xfId="0" applyFont="1" applyFill="1" applyBorder="1" applyAlignment="1">
      <alignment vertical="center" wrapText="1"/>
    </xf>
    <xf numFmtId="0" fontId="15" fillId="0" borderId="0" xfId="0" applyFont="1" applyAlignment="1">
      <alignment vertical="center"/>
    </xf>
    <xf numFmtId="0" fontId="0" fillId="0" borderId="0" xfId="0" applyFont="1" applyBorder="1" applyAlignment="1">
      <alignment vertical="center"/>
    </xf>
    <xf numFmtId="0" fontId="16" fillId="3" borderId="0" xfId="0" applyFont="1" applyFill="1" applyBorder="1" applyAlignment="1">
      <alignment vertical="center" wrapText="1"/>
    </xf>
    <xf numFmtId="165" fontId="16" fillId="3" borderId="1" xfId="0" applyNumberFormat="1" applyFont="1" applyFill="1" applyBorder="1" applyAlignment="1">
      <alignment vertical="center" wrapText="1"/>
    </xf>
    <xf numFmtId="0" fontId="14" fillId="2" borderId="0" xfId="0" applyFont="1" applyFill="1" applyBorder="1" applyAlignment="1">
      <alignment vertical="center" wrapText="1"/>
    </xf>
    <xf numFmtId="165" fontId="17" fillId="2" borderId="1" xfId="0" applyNumberFormat="1" applyFont="1" applyFill="1" applyBorder="1" applyAlignment="1">
      <alignment vertical="center"/>
    </xf>
    <xf numFmtId="165" fontId="17" fillId="2" borderId="1" xfId="0" applyNumberFormat="1" applyFont="1" applyFill="1" applyBorder="1" applyAlignment="1">
      <alignment vertical="center" wrapText="1"/>
    </xf>
    <xf numFmtId="0" fontId="0" fillId="3" borderId="0" xfId="0" applyFont="1" applyFill="1" applyAlignment="1">
      <alignment vertical="center"/>
    </xf>
    <xf numFmtId="0" fontId="14" fillId="3" borderId="1" xfId="0" applyFont="1" applyFill="1" applyBorder="1" applyAlignment="1">
      <alignment horizontal="right" vertical="center" wrapText="1"/>
    </xf>
    <xf numFmtId="0" fontId="20" fillId="2" borderId="0" xfId="0" applyFont="1" applyFill="1" applyBorder="1" applyAlignment="1">
      <alignment horizontal="left" vertical="center" wrapText="1"/>
    </xf>
    <xf numFmtId="165" fontId="20" fillId="2" borderId="7" xfId="0" applyNumberFormat="1" applyFont="1" applyFill="1" applyBorder="1" applyAlignment="1">
      <alignment horizontal="righ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vertical="center"/>
    </xf>
    <xf numFmtId="0" fontId="17" fillId="2" borderId="8" xfId="0" applyFont="1" applyFill="1" applyBorder="1" applyAlignment="1">
      <alignment vertical="center" wrapText="1"/>
    </xf>
    <xf numFmtId="165" fontId="17" fillId="2" borderId="9" xfId="0" applyNumberFormat="1" applyFont="1" applyFill="1" applyBorder="1" applyAlignment="1">
      <alignment vertical="center" wrapText="1"/>
    </xf>
    <xf numFmtId="0" fontId="0" fillId="0" borderId="0" xfId="0" applyFont="1"/>
    <xf numFmtId="0" fontId="0" fillId="3" borderId="0" xfId="0" applyFont="1" applyFill="1" applyAlignment="1">
      <alignment vertical="top"/>
    </xf>
    <xf numFmtId="3" fontId="16" fillId="3" borderId="0" xfId="0" applyNumberFormat="1" applyFont="1" applyFill="1" applyAlignment="1">
      <alignment horizontal="right" vertical="center"/>
    </xf>
    <xf numFmtId="0" fontId="18" fillId="2" borderId="0" xfId="0" applyFont="1" applyFill="1" applyBorder="1" applyAlignment="1">
      <alignment vertical="center"/>
    </xf>
    <xf numFmtId="3" fontId="18" fillId="2" borderId="1" xfId="0" applyNumberFormat="1" applyFont="1" applyFill="1" applyBorder="1" applyAlignment="1">
      <alignment vertical="center"/>
    </xf>
    <xf numFmtId="0" fontId="0" fillId="2" borderId="0" xfId="0" applyFont="1" applyFill="1"/>
    <xf numFmtId="165" fontId="16" fillId="2" borderId="0" xfId="0" applyNumberFormat="1" applyFont="1" applyFill="1" applyBorder="1" applyAlignment="1">
      <alignment vertical="center" wrapText="1"/>
    </xf>
    <xf numFmtId="0" fontId="19" fillId="2" borderId="0" xfId="0" applyFont="1" applyFill="1" applyAlignment="1"/>
    <xf numFmtId="0" fontId="16" fillId="2" borderId="0" xfId="0" applyFont="1" applyFill="1" applyAlignment="1"/>
    <xf numFmtId="0" fontId="0" fillId="2" borderId="0" xfId="0" applyFont="1" applyFill="1" applyAlignment="1"/>
    <xf numFmtId="0" fontId="16" fillId="3" borderId="0" xfId="0" applyFont="1" applyFill="1" applyAlignment="1">
      <alignment vertical="center"/>
    </xf>
    <xf numFmtId="167" fontId="16" fillId="3" borderId="0" xfId="0" applyNumberFormat="1" applyFont="1" applyFill="1" applyAlignment="1">
      <alignment horizontal="right" vertical="center"/>
    </xf>
    <xf numFmtId="167" fontId="18" fillId="2" borderId="1" xfId="0" applyNumberFormat="1" applyFont="1" applyFill="1" applyBorder="1" applyAlignment="1">
      <alignment vertical="center" wrapText="1"/>
    </xf>
    <xf numFmtId="0" fontId="17" fillId="2" borderId="0" xfId="0" applyFont="1" applyFill="1" applyBorder="1" applyAlignment="1">
      <alignment horizontal="right" vertical="center" wrapText="1"/>
    </xf>
    <xf numFmtId="165" fontId="17" fillId="2" borderId="0" xfId="0" applyNumberFormat="1" applyFont="1" applyFill="1" applyBorder="1" applyAlignment="1">
      <alignment horizontal="right" vertical="center"/>
    </xf>
    <xf numFmtId="167" fontId="17" fillId="2" borderId="0" xfId="0" applyNumberFormat="1" applyFont="1" applyFill="1" applyBorder="1" applyAlignment="1">
      <alignment horizontal="right" vertical="center"/>
    </xf>
    <xf numFmtId="165" fontId="16" fillId="2" borderId="0" xfId="0" applyNumberFormat="1" applyFont="1" applyFill="1" applyBorder="1" applyAlignment="1">
      <alignment horizontal="right" vertical="center"/>
    </xf>
    <xf numFmtId="167" fontId="0" fillId="2" borderId="0" xfId="0" applyNumberFormat="1" applyFont="1" applyFill="1" applyAlignment="1">
      <alignment vertical="center"/>
    </xf>
    <xf numFmtId="0" fontId="14" fillId="3" borderId="1" xfId="0" applyFont="1" applyFill="1" applyBorder="1" applyAlignment="1">
      <alignment horizontal="center" vertical="center" wrapText="1"/>
    </xf>
    <xf numFmtId="3" fontId="16" fillId="3" borderId="1" xfId="0" applyNumberFormat="1" applyFont="1" applyFill="1" applyBorder="1" applyAlignment="1">
      <alignment vertical="center" wrapText="1"/>
    </xf>
    <xf numFmtId="3" fontId="16" fillId="3" borderId="1" xfId="0" applyNumberFormat="1" applyFont="1" applyFill="1" applyBorder="1" applyAlignment="1">
      <alignment horizontal="right" vertical="center" wrapText="1"/>
    </xf>
    <xf numFmtId="3" fontId="18" fillId="2" borderId="1" xfId="0" applyNumberFormat="1" applyFont="1" applyFill="1" applyBorder="1" applyAlignment="1">
      <alignment horizontal="right" vertical="center" wrapText="1"/>
    </xf>
    <xf numFmtId="3" fontId="16" fillId="2" borderId="1" xfId="0" applyNumberFormat="1" applyFont="1" applyFill="1" applyBorder="1" applyAlignment="1">
      <alignment vertical="center" wrapText="1"/>
    </xf>
    <xf numFmtId="3" fontId="16" fillId="2" borderId="1" xfId="0" applyNumberFormat="1" applyFont="1" applyFill="1" applyBorder="1" applyAlignment="1">
      <alignment horizontal="right"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right" vertical="center" wrapText="1"/>
    </xf>
    <xf numFmtId="3" fontId="14" fillId="2" borderId="0" xfId="0" applyNumberFormat="1" applyFont="1" applyFill="1" applyBorder="1" applyAlignment="1">
      <alignment vertical="center" wrapText="1"/>
    </xf>
    <xf numFmtId="0" fontId="0" fillId="2" borderId="0" xfId="0" applyFont="1" applyFill="1" applyAlignment="1">
      <alignment vertical="center" wrapText="1"/>
    </xf>
    <xf numFmtId="0" fontId="14" fillId="3" borderId="1" xfId="0" applyFont="1" applyFill="1" applyBorder="1" applyAlignment="1">
      <alignment horizontal="center" vertical="center" wrapText="1"/>
    </xf>
    <xf numFmtId="0" fontId="14" fillId="3" borderId="12" xfId="0" applyFont="1" applyFill="1" applyBorder="1" applyAlignment="1">
      <alignment horizontal="right" vertical="center" wrapText="1"/>
    </xf>
    <xf numFmtId="0" fontId="14" fillId="3" borderId="1" xfId="0" applyFont="1" applyFill="1" applyBorder="1" applyAlignment="1">
      <alignment horizontal="center" vertical="center" wrapText="1"/>
    </xf>
    <xf numFmtId="3" fontId="21" fillId="3" borderId="13" xfId="0" applyNumberFormat="1" applyFont="1" applyFill="1" applyBorder="1" applyAlignment="1">
      <alignment horizontal="right" vertical="center" wrapText="1"/>
    </xf>
    <xf numFmtId="165" fontId="21" fillId="3" borderId="13" xfId="0" applyNumberFormat="1" applyFont="1" applyFill="1" applyBorder="1" applyAlignment="1">
      <alignment horizontal="right" vertical="center" wrapText="1"/>
    </xf>
    <xf numFmtId="0" fontId="16" fillId="3" borderId="0" xfId="0" applyFont="1" applyFill="1" applyBorder="1" applyAlignment="1">
      <alignment vertical="center"/>
    </xf>
    <xf numFmtId="0" fontId="15" fillId="3" borderId="0" xfId="0" applyFont="1" applyFill="1" applyBorder="1" applyAlignment="1">
      <alignment vertical="center"/>
    </xf>
    <xf numFmtId="166" fontId="15" fillId="3" borderId="13" xfId="2" applyNumberFormat="1" applyFont="1" applyFill="1" applyBorder="1" applyAlignment="1">
      <alignment vertical="center" wrapText="1"/>
    </xf>
    <xf numFmtId="165" fontId="15" fillId="3" borderId="13" xfId="0" applyNumberFormat="1" applyFont="1" applyFill="1" applyBorder="1" applyAlignment="1">
      <alignment horizontal="right" vertical="center" wrapText="1"/>
    </xf>
    <xf numFmtId="167" fontId="15" fillId="3" borderId="13" xfId="0" applyNumberFormat="1" applyFont="1" applyFill="1" applyBorder="1" applyAlignment="1">
      <alignment horizontal="right" vertical="center" wrapText="1"/>
    </xf>
    <xf numFmtId="166" fontId="18" fillId="4" borderId="13" xfId="2" applyNumberFormat="1" applyFont="1" applyFill="1" applyBorder="1" applyAlignment="1">
      <alignment vertical="center" wrapText="1"/>
    </xf>
    <xf numFmtId="165" fontId="18" fillId="4" borderId="13" xfId="0" applyNumberFormat="1" applyFont="1" applyFill="1" applyBorder="1" applyAlignment="1">
      <alignment horizontal="right" vertical="center" wrapText="1"/>
    </xf>
    <xf numFmtId="167" fontId="18" fillId="4" borderId="13" xfId="0" applyNumberFormat="1" applyFont="1" applyFill="1" applyBorder="1" applyAlignment="1">
      <alignment horizontal="right" vertical="center" wrapText="1"/>
    </xf>
    <xf numFmtId="0" fontId="18" fillId="4" borderId="0" xfId="0" applyFont="1" applyFill="1" applyBorder="1" applyAlignment="1">
      <alignment horizontal="left" vertical="center" wrapText="1"/>
    </xf>
    <xf numFmtId="166" fontId="18" fillId="4" borderId="0" xfId="2" applyNumberFormat="1" applyFont="1" applyFill="1" applyBorder="1" applyAlignment="1">
      <alignment vertical="center" wrapText="1"/>
    </xf>
    <xf numFmtId="165" fontId="18" fillId="4" borderId="0" xfId="0" applyNumberFormat="1" applyFont="1" applyFill="1" applyBorder="1" applyAlignment="1">
      <alignment horizontal="right" vertical="center" wrapText="1"/>
    </xf>
    <xf numFmtId="167" fontId="18" fillId="4" borderId="0" xfId="0" applyNumberFormat="1" applyFont="1" applyFill="1" applyBorder="1" applyAlignment="1">
      <alignment horizontal="right" vertical="center" wrapText="1"/>
    </xf>
    <xf numFmtId="0" fontId="22" fillId="2" borderId="0" xfId="0" applyFont="1" applyFill="1" applyBorder="1" applyAlignment="1">
      <alignment vertical="center"/>
    </xf>
    <xf numFmtId="0" fontId="23" fillId="2" borderId="0" xfId="0" applyFont="1" applyFill="1" applyBorder="1" applyAlignment="1">
      <alignment vertical="center"/>
    </xf>
    <xf numFmtId="166" fontId="0" fillId="2" borderId="0" xfId="0" applyNumberFormat="1" applyFont="1" applyFill="1" applyAlignment="1">
      <alignment vertical="center"/>
    </xf>
    <xf numFmtId="0" fontId="16"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166" fontId="16" fillId="2" borderId="13" xfId="2" applyNumberFormat="1" applyFont="1" applyFill="1" applyBorder="1" applyAlignment="1">
      <alignment vertical="center" wrapText="1"/>
    </xf>
    <xf numFmtId="165" fontId="16" fillId="2" borderId="13" xfId="2" applyNumberFormat="1" applyFont="1" applyFill="1" applyBorder="1" applyAlignment="1">
      <alignment vertical="center" wrapText="1"/>
    </xf>
    <xf numFmtId="166" fontId="16" fillId="2" borderId="13" xfId="2" applyNumberFormat="1" applyFont="1" applyFill="1" applyBorder="1" applyAlignment="1">
      <alignment horizontal="right" vertical="center" wrapText="1"/>
    </xf>
    <xf numFmtId="167" fontId="16" fillId="2" borderId="13" xfId="0" applyNumberFormat="1" applyFont="1" applyFill="1" applyBorder="1" applyAlignment="1">
      <alignment horizontal="right" vertical="center" wrapText="1"/>
    </xf>
    <xf numFmtId="166" fontId="18" fillId="2" borderId="13" xfId="2" applyNumberFormat="1" applyFont="1" applyFill="1" applyBorder="1" applyAlignment="1">
      <alignment vertical="center" wrapText="1"/>
    </xf>
    <xf numFmtId="165" fontId="18" fillId="2" borderId="13" xfId="0" applyNumberFormat="1" applyFont="1" applyFill="1" applyBorder="1" applyAlignment="1">
      <alignment horizontal="right" vertical="center" wrapText="1"/>
    </xf>
    <xf numFmtId="167" fontId="18" fillId="2" borderId="13" xfId="0" applyNumberFormat="1" applyFont="1" applyFill="1" applyBorder="1" applyAlignment="1">
      <alignment horizontal="right" vertical="center" wrapText="1"/>
    </xf>
    <xf numFmtId="165" fontId="16" fillId="2" borderId="13" xfId="0" applyNumberFormat="1" applyFont="1" applyFill="1" applyBorder="1" applyAlignment="1">
      <alignment vertical="center"/>
    </xf>
    <xf numFmtId="165" fontId="16" fillId="2" borderId="13" xfId="0" applyNumberFormat="1" applyFont="1" applyFill="1" applyBorder="1" applyAlignment="1">
      <alignment horizontal="right" vertical="center" wrapText="1"/>
    </xf>
    <xf numFmtId="167" fontId="16" fillId="2" borderId="13" xfId="0" applyNumberFormat="1" applyFont="1" applyFill="1" applyBorder="1" applyAlignment="1">
      <alignment vertical="center"/>
    </xf>
    <xf numFmtId="166" fontId="19" fillId="2" borderId="0" xfId="0" applyNumberFormat="1" applyFont="1" applyFill="1" applyAlignment="1">
      <alignment vertical="center"/>
    </xf>
    <xf numFmtId="165" fontId="0" fillId="0" borderId="0" xfId="0" applyNumberFormat="1" applyFont="1" applyBorder="1" applyAlignment="1">
      <alignment horizontal="right" vertical="center" wrapText="1"/>
    </xf>
    <xf numFmtId="165" fontId="0" fillId="0" borderId="0" xfId="0" applyNumberFormat="1" applyFont="1" applyBorder="1" applyAlignment="1">
      <alignment vertical="center" wrapText="1"/>
    </xf>
    <xf numFmtId="165" fontId="0" fillId="2" borderId="0" xfId="0" applyNumberFormat="1" applyFont="1" applyFill="1" applyBorder="1" applyAlignment="1">
      <alignment vertical="center" wrapText="1"/>
    </xf>
    <xf numFmtId="0" fontId="16" fillId="3" borderId="7" xfId="0" applyFont="1" applyFill="1" applyBorder="1" applyAlignment="1">
      <alignment horizontal="left" vertical="center" wrapText="1"/>
    </xf>
    <xf numFmtId="165" fontId="18" fillId="2" borderId="1" xfId="0" applyNumberFormat="1" applyFont="1" applyFill="1" applyBorder="1" applyAlignment="1">
      <alignment horizontal="right" vertical="center" wrapText="1"/>
    </xf>
    <xf numFmtId="165" fontId="18" fillId="2" borderId="1" xfId="0" applyNumberFormat="1" applyFont="1" applyFill="1" applyBorder="1" applyAlignment="1">
      <alignment vertical="center" wrapText="1"/>
    </xf>
    <xf numFmtId="165" fontId="16" fillId="2" borderId="1" xfId="0" applyNumberFormat="1" applyFont="1" applyFill="1" applyBorder="1" applyAlignment="1">
      <alignment horizontal="right" vertical="center" wrapText="1"/>
    </xf>
    <xf numFmtId="165" fontId="16" fillId="2" borderId="1" xfId="0" applyNumberFormat="1" applyFont="1" applyFill="1" applyBorder="1" applyAlignment="1">
      <alignment vertical="center" wrapText="1"/>
    </xf>
    <xf numFmtId="0" fontId="19" fillId="0" borderId="0" xfId="0" applyFont="1" applyAlignment="1">
      <alignment vertical="center"/>
    </xf>
    <xf numFmtId="0" fontId="19" fillId="2" borderId="0" xfId="0" applyFont="1" applyFill="1" applyBorder="1" applyAlignment="1">
      <alignment vertical="center" wrapText="1"/>
    </xf>
    <xf numFmtId="166" fontId="0" fillId="0" borderId="0" xfId="0" applyNumberFormat="1" applyFont="1" applyAlignment="1">
      <alignment vertical="center"/>
    </xf>
    <xf numFmtId="0" fontId="16" fillId="3" borderId="0" xfId="0" applyFont="1" applyFill="1" applyBorder="1" applyAlignment="1">
      <alignment horizontal="right" vertical="center"/>
    </xf>
    <xf numFmtId="166" fontId="18" fillId="2" borderId="0" xfId="2" applyNumberFormat="1" applyFont="1" applyFill="1" applyBorder="1" applyAlignment="1">
      <alignment horizontal="right" vertical="center"/>
    </xf>
    <xf numFmtId="166" fontId="18" fillId="2" borderId="0" xfId="2" applyNumberFormat="1" applyFont="1" applyFill="1" applyBorder="1" applyAlignment="1">
      <alignment horizontal="right" vertical="center" wrapText="1"/>
    </xf>
    <xf numFmtId="0" fontId="17" fillId="2" borderId="0" xfId="0" applyFont="1" applyFill="1" applyBorder="1" applyAlignment="1">
      <alignment horizontal="right" vertical="center"/>
    </xf>
    <xf numFmtId="166" fontId="17" fillId="2" borderId="0" xfId="2" applyNumberFormat="1" applyFont="1" applyFill="1" applyBorder="1" applyAlignment="1">
      <alignment horizontal="right" vertical="center"/>
    </xf>
    <xf numFmtId="166" fontId="17" fillId="2" borderId="0" xfId="2" applyNumberFormat="1" applyFont="1" applyFill="1" applyBorder="1" applyAlignment="1">
      <alignment horizontal="right" vertical="center" wrapText="1"/>
    </xf>
    <xf numFmtId="0" fontId="18" fillId="2" borderId="0" xfId="0" applyFont="1" applyFill="1" applyBorder="1" applyAlignment="1">
      <alignment horizontal="right" vertical="center"/>
    </xf>
    <xf numFmtId="168" fontId="18" fillId="2" borderId="0" xfId="4" applyNumberFormat="1" applyFont="1" applyFill="1" applyBorder="1" applyAlignment="1">
      <alignment horizontal="right" vertical="center"/>
    </xf>
    <xf numFmtId="168" fontId="16" fillId="2" borderId="0" xfId="4" applyNumberFormat="1" applyFont="1" applyFill="1" applyBorder="1" applyAlignment="1">
      <alignment horizontal="right" vertical="center"/>
    </xf>
    <xf numFmtId="168" fontId="17" fillId="2" borderId="0" xfId="4" applyNumberFormat="1" applyFont="1" applyFill="1" applyBorder="1" applyAlignment="1">
      <alignment horizontal="right" vertical="center"/>
    </xf>
    <xf numFmtId="165" fontId="18" fillId="2" borderId="0" xfId="4" applyNumberFormat="1" applyFont="1" applyFill="1" applyBorder="1" applyAlignment="1">
      <alignment horizontal="right" vertical="center"/>
    </xf>
    <xf numFmtId="165" fontId="16" fillId="2" borderId="0" xfId="4" applyNumberFormat="1" applyFont="1" applyFill="1" applyBorder="1" applyAlignment="1">
      <alignment horizontal="right" vertical="center"/>
    </xf>
    <xf numFmtId="165" fontId="15" fillId="2" borderId="0" xfId="4" applyNumberFormat="1" applyFont="1" applyFill="1" applyBorder="1" applyAlignment="1">
      <alignment horizontal="right" vertical="center"/>
    </xf>
    <xf numFmtId="168" fontId="0" fillId="2" borderId="0" xfId="0" applyNumberFormat="1" applyFont="1" applyFill="1" applyBorder="1" applyAlignment="1">
      <alignment vertical="center"/>
    </xf>
    <xf numFmtId="165" fontId="0" fillId="0" borderId="0" xfId="0" applyNumberFormat="1" applyFont="1"/>
    <xf numFmtId="168" fontId="15" fillId="3" borderId="0" xfId="4" applyNumberFormat="1" applyFont="1" applyFill="1" applyAlignment="1">
      <alignment horizontal="right" vertical="center"/>
    </xf>
    <xf numFmtId="168" fontId="18" fillId="2" borderId="1" xfId="4" applyNumberFormat="1" applyFont="1" applyFill="1" applyBorder="1" applyAlignment="1">
      <alignment vertical="center" wrapText="1"/>
    </xf>
    <xf numFmtId="168" fontId="18" fillId="2" borderId="1" xfId="4" applyNumberFormat="1" applyFont="1" applyFill="1" applyBorder="1" applyAlignment="1">
      <alignment horizontal="right" vertical="center" wrapText="1"/>
    </xf>
    <xf numFmtId="0" fontId="18" fillId="2" borderId="0" xfId="0" applyFont="1" applyFill="1" applyAlignment="1">
      <alignment vertical="center"/>
    </xf>
    <xf numFmtId="3" fontId="18" fillId="2" borderId="0" xfId="0" applyNumberFormat="1" applyFont="1" applyFill="1" applyAlignment="1">
      <alignment horizontal="right" vertical="center"/>
    </xf>
    <xf numFmtId="168" fontId="18" fillId="2" borderId="0" xfId="4" applyNumberFormat="1" applyFont="1" applyFill="1" applyAlignment="1">
      <alignment horizontal="right" vertical="center"/>
    </xf>
    <xf numFmtId="168" fontId="16" fillId="2" borderId="0" xfId="4" applyNumberFormat="1" applyFont="1" applyFill="1" applyAlignment="1">
      <alignment horizontal="right" vertical="center"/>
    </xf>
    <xf numFmtId="0" fontId="19" fillId="2" borderId="0" xfId="0" applyFont="1" applyFill="1"/>
    <xf numFmtId="0" fontId="14" fillId="3" borderId="1" xfId="0" applyFont="1" applyFill="1" applyBorder="1" applyAlignment="1">
      <alignment horizontal="right" vertical="center"/>
    </xf>
    <xf numFmtId="165" fontId="18" fillId="2" borderId="0" xfId="0" applyNumberFormat="1" applyFont="1" applyFill="1" applyBorder="1" applyAlignment="1">
      <alignment vertical="center"/>
    </xf>
    <xf numFmtId="165" fontId="16" fillId="3" borderId="12" xfId="0" applyNumberFormat="1" applyFont="1" applyFill="1" applyBorder="1" applyAlignment="1">
      <alignment vertical="center" wrapText="1"/>
    </xf>
    <xf numFmtId="165" fontId="17" fillId="2" borderId="12" xfId="0" applyNumberFormat="1" applyFont="1" applyFill="1" applyBorder="1" applyAlignment="1">
      <alignment vertical="center" wrapText="1"/>
    </xf>
    <xf numFmtId="3" fontId="18" fillId="2" borderId="12" xfId="0" applyNumberFormat="1" applyFont="1" applyFill="1" applyBorder="1" applyAlignment="1">
      <alignment vertical="center" wrapText="1"/>
    </xf>
    <xf numFmtId="165" fontId="17" fillId="2" borderId="12" xfId="0" applyNumberFormat="1" applyFont="1" applyFill="1" applyBorder="1" applyAlignment="1">
      <alignment vertical="center"/>
    </xf>
    <xf numFmtId="165" fontId="17" fillId="2" borderId="24" xfId="0" applyNumberFormat="1" applyFont="1" applyFill="1" applyBorder="1" applyAlignment="1">
      <alignment vertical="center" wrapText="1"/>
    </xf>
    <xf numFmtId="0" fontId="0" fillId="2" borderId="0" xfId="0" applyFill="1" applyAlignment="1">
      <alignment vertical="center" wrapText="1"/>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1" fillId="3" borderId="0" xfId="0" applyFont="1" applyFill="1" applyBorder="1" applyAlignment="1">
      <alignment horizontal="left" vertical="center" wrapText="1"/>
    </xf>
    <xf numFmtId="0" fontId="21" fillId="3" borderId="17"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6" fillId="2" borderId="17" xfId="0" applyFont="1" applyFill="1" applyBorder="1" applyAlignment="1">
      <alignment vertical="center" wrapText="1"/>
    </xf>
    <xf numFmtId="0" fontId="18" fillId="2" borderId="0" xfId="0" applyFont="1" applyFill="1" applyBorder="1" applyAlignment="1">
      <alignment vertical="center"/>
    </xf>
    <xf numFmtId="0" fontId="18" fillId="2" borderId="17" xfId="0" applyFont="1" applyFill="1" applyBorder="1" applyAlignment="1">
      <alignment vertical="center"/>
    </xf>
    <xf numFmtId="0" fontId="14" fillId="3" borderId="18" xfId="0" applyFont="1" applyFill="1" applyBorder="1" applyAlignment="1">
      <alignment horizontal="right" vertical="center" wrapText="1"/>
    </xf>
    <xf numFmtId="0" fontId="0" fillId="3" borderId="18" xfId="0" applyFont="1" applyFill="1" applyBorder="1" applyAlignment="1">
      <alignment vertical="center"/>
    </xf>
    <xf numFmtId="0" fontId="11" fillId="3" borderId="19"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20" xfId="0" applyFont="1" applyFill="1" applyBorder="1" applyAlignment="1">
      <alignment horizontal="center" vertical="center"/>
    </xf>
    <xf numFmtId="0" fontId="0" fillId="3" borderId="0" xfId="0" applyFont="1" applyFill="1" applyAlignment="1">
      <alignment vertical="center"/>
    </xf>
    <xf numFmtId="0" fontId="14" fillId="3" borderId="1" xfId="0" applyFont="1" applyFill="1" applyBorder="1" applyAlignment="1">
      <alignment horizontal="right" vertical="center" wrapText="1"/>
    </xf>
    <xf numFmtId="0" fontId="14" fillId="3" borderId="0" xfId="0" applyFont="1" applyFill="1" applyBorder="1" applyAlignment="1">
      <alignment horizontal="right" vertical="center" wrapText="1"/>
    </xf>
    <xf numFmtId="0" fontId="10" fillId="2" borderId="0" xfId="0" applyFont="1" applyFill="1" applyAlignment="1">
      <alignment vertical="center"/>
    </xf>
    <xf numFmtId="0" fontId="16" fillId="3" borderId="0" xfId="0" applyFont="1" applyFill="1" applyAlignment="1">
      <alignment horizontal="center" vertical="center"/>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0" fillId="3" borderId="23" xfId="0" applyFont="1" applyFill="1" applyBorder="1" applyAlignment="1">
      <alignment horizontal="center" vertical="center" wrapText="1"/>
    </xf>
  </cellXfs>
  <cellStyles count="5">
    <cellStyle name="Lien hypertexte" xfId="1" builtinId="8"/>
    <cellStyle name="Milliers" xfId="2" builtinId="3"/>
    <cellStyle name="Normal" xfId="0" builtinId="0"/>
    <cellStyle name="Normal 4" xfId="3"/>
    <cellStyle name="Pourcentage" xfId="4" builtinId="5"/>
  </cellStyles>
  <dxfs count="0"/>
  <tableStyles count="0" defaultTableStyle="TableStyleMedium2" defaultPivotStyle="PivotStyleLight16"/>
  <colors>
    <mruColors>
      <color rgb="FF0070C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tabSelected="1" workbookViewId="0"/>
  </sheetViews>
  <sheetFormatPr baseColWidth="10" defaultRowHeight="15" x14ac:dyDescent="0.25"/>
  <cols>
    <col min="1" max="1" width="13.5703125" style="10" bestFit="1" customWidth="1"/>
    <col min="2" max="2" width="168.140625" style="2" bestFit="1" customWidth="1"/>
    <col min="3" max="16384" width="11.42578125" style="2"/>
  </cols>
  <sheetData>
    <row r="1" spans="1:2" ht="18.75" x14ac:dyDescent="0.25">
      <c r="A1" s="11" t="s">
        <v>149</v>
      </c>
      <c r="B1" s="11"/>
    </row>
    <row r="2" spans="1:2" s="10" customFormat="1" x14ac:dyDescent="0.25">
      <c r="B2" s="3"/>
    </row>
    <row r="3" spans="1:2" x14ac:dyDescent="0.25">
      <c r="A3" s="10" t="s">
        <v>157</v>
      </c>
      <c r="B3" s="4" t="s">
        <v>150</v>
      </c>
    </row>
    <row r="4" spans="1:2" s="10" customFormat="1" x14ac:dyDescent="0.25">
      <c r="B4" s="4"/>
    </row>
    <row r="5" spans="1:2" x14ac:dyDescent="0.25">
      <c r="A5" s="10" t="s">
        <v>175</v>
      </c>
      <c r="B5" s="4" t="s">
        <v>186</v>
      </c>
    </row>
    <row r="6" spans="1:2" x14ac:dyDescent="0.25">
      <c r="A6" s="10" t="s">
        <v>176</v>
      </c>
      <c r="B6" s="4" t="s">
        <v>187</v>
      </c>
    </row>
    <row r="7" spans="1:2" x14ac:dyDescent="0.25">
      <c r="A7" s="10" t="s">
        <v>177</v>
      </c>
      <c r="B7" s="4" t="s">
        <v>188</v>
      </c>
    </row>
    <row r="8" spans="1:2" x14ac:dyDescent="0.25">
      <c r="A8" s="10" t="s">
        <v>178</v>
      </c>
      <c r="B8" s="4" t="s">
        <v>213</v>
      </c>
    </row>
    <row r="9" spans="1:2" s="10" customFormat="1" x14ac:dyDescent="0.25">
      <c r="B9" s="4"/>
    </row>
    <row r="10" spans="1:2" x14ac:dyDescent="0.25">
      <c r="A10" s="10" t="s">
        <v>179</v>
      </c>
      <c r="B10" s="4" t="s">
        <v>190</v>
      </c>
    </row>
    <row r="11" spans="1:2" x14ac:dyDescent="0.25">
      <c r="A11" s="10" t="s">
        <v>180</v>
      </c>
      <c r="B11" s="4" t="s">
        <v>197</v>
      </c>
    </row>
    <row r="12" spans="1:2" x14ac:dyDescent="0.25">
      <c r="A12" s="10" t="s">
        <v>181</v>
      </c>
      <c r="B12" s="4" t="s">
        <v>214</v>
      </c>
    </row>
    <row r="13" spans="1:2" x14ac:dyDescent="0.25">
      <c r="A13" s="10" t="s">
        <v>184</v>
      </c>
      <c r="B13" s="4" t="s">
        <v>215</v>
      </c>
    </row>
    <row r="14" spans="1:2" x14ac:dyDescent="0.25">
      <c r="A14" s="10" t="s">
        <v>182</v>
      </c>
      <c r="B14" s="4" t="s">
        <v>203</v>
      </c>
    </row>
    <row r="15" spans="1:2" x14ac:dyDescent="0.25">
      <c r="A15" s="10" t="s">
        <v>183</v>
      </c>
      <c r="B15" s="4" t="s">
        <v>204</v>
      </c>
    </row>
  </sheetData>
  <hyperlinks>
    <hyperlink ref="B5" location="'Tableau 1'!A1" display="Effectifs par année de formation en 2020-2021"/>
    <hyperlink ref="B6" location="'Tableau 2'!A1" display="Evolution des effectifs selon le secteur de l'établissement en 2019 et 2020"/>
    <hyperlink ref="B7" location="'Tableau 3'!A1" display="Effectifs selon le ministère de tutelle en 2020-2021"/>
    <hyperlink ref="B8" location="'Tableau 4'!A1" display="Origine scolaire des étudiants entrant en première année de STS et assimilés en 2020-2021"/>
    <hyperlink ref="B10" location="'Annexe 1'!A1" display="Répartition des étudiants en sections de techniciens supérieurs par année et par domaine de spécialité en 2020-2021"/>
    <hyperlink ref="B11" location="'Annexe 2'!A1" display="Répartition des étudiants en sections de techniciens supérieurs par groupe de spécialité de formation en 2020-2021"/>
    <hyperlink ref="B12" location="'Annexe 3'!A1" display="Origine scolaire des étudiants entrant en première année de STS et assimilés, de 2008 à 2020"/>
    <hyperlink ref="B13" location="'Annexe 4'!A1" display="Origine scolaire des étudiants entrant en première année de STS et assimilés en 2019 et en 2020"/>
    <hyperlink ref="B14" location="'Annexe 5'!A1" display="Effectifs des néo-bacheliers entrants en STS en 2015-2020"/>
    <hyperlink ref="B15" location="'Annexe 6'!A1" display="Répartition des étudiants en apprentissage en sections de technicien supérieur par domaine de spécialité en 2014-2019"/>
    <hyperlink ref="B3" location="Méthodologie!A1" display="Les étudiants en sections de technicien supérieur en 2019-2020"/>
  </hyperlinks>
  <pageMargins left="0.7" right="0.7" top="0.75" bottom="0.7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pane ySplit="5" topLeftCell="A6" activePane="bottomLeft" state="frozen"/>
      <selection activeCell="J10" sqref="J10"/>
      <selection pane="bottomLeft" activeCell="A6" sqref="A6:A14"/>
    </sheetView>
  </sheetViews>
  <sheetFormatPr baseColWidth="10" defaultRowHeight="15" x14ac:dyDescent="0.25"/>
  <cols>
    <col min="1" max="1" width="14" style="13" customWidth="1"/>
    <col min="2" max="2" width="19.42578125" style="13" customWidth="1"/>
    <col min="3" max="6" width="11.42578125" style="13"/>
    <col min="7" max="7" width="18.140625" style="13" customWidth="1"/>
    <col min="8" max="10" width="11.42578125" style="13"/>
    <col min="11" max="11" width="15.140625" style="13" customWidth="1"/>
    <col min="12" max="16384" width="11.42578125" style="13"/>
  </cols>
  <sheetData>
    <row r="1" spans="1:14" ht="18.75" x14ac:dyDescent="0.25">
      <c r="A1" s="12" t="s">
        <v>200</v>
      </c>
      <c r="B1" s="40"/>
      <c r="C1" s="40"/>
      <c r="D1" s="40"/>
      <c r="E1" s="40"/>
      <c r="F1" s="40"/>
      <c r="G1" s="40"/>
      <c r="H1" s="40"/>
      <c r="I1" s="40"/>
      <c r="J1" s="40"/>
      <c r="K1" s="40"/>
      <c r="L1" s="40"/>
      <c r="M1" s="40"/>
    </row>
    <row r="2" spans="1:14" x14ac:dyDescent="0.25">
      <c r="A2" s="40"/>
      <c r="B2" s="40"/>
      <c r="C2" s="40"/>
      <c r="D2" s="40"/>
      <c r="E2" s="40"/>
      <c r="F2" s="40"/>
      <c r="G2" s="40"/>
      <c r="H2" s="40"/>
      <c r="I2" s="40"/>
      <c r="J2" s="40"/>
      <c r="K2" s="40"/>
      <c r="L2" s="40"/>
      <c r="M2" s="40"/>
    </row>
    <row r="3" spans="1:14" x14ac:dyDescent="0.25">
      <c r="A3" s="186"/>
      <c r="B3" s="186"/>
      <c r="C3" s="179" t="s">
        <v>113</v>
      </c>
      <c r="D3" s="180"/>
      <c r="E3" s="180"/>
      <c r="F3" s="180"/>
      <c r="G3" s="180"/>
      <c r="H3" s="180"/>
      <c r="I3" s="180"/>
      <c r="J3" s="180"/>
      <c r="K3" s="181"/>
      <c r="L3" s="184" t="s">
        <v>13</v>
      </c>
      <c r="M3" s="177" t="s">
        <v>17</v>
      </c>
    </row>
    <row r="4" spans="1:14" x14ac:dyDescent="0.25">
      <c r="A4" s="186"/>
      <c r="B4" s="186"/>
      <c r="C4" s="166" t="s">
        <v>89</v>
      </c>
      <c r="D4" s="166"/>
      <c r="E4" s="166"/>
      <c r="F4" s="166"/>
      <c r="G4" s="166" t="s">
        <v>90</v>
      </c>
      <c r="H4" s="166"/>
      <c r="I4" s="166"/>
      <c r="J4" s="166"/>
      <c r="K4" s="183" t="s">
        <v>107</v>
      </c>
      <c r="L4" s="182"/>
      <c r="M4" s="178"/>
    </row>
    <row r="5" spans="1:14" x14ac:dyDescent="0.25">
      <c r="A5" s="186"/>
      <c r="B5" s="186"/>
      <c r="C5" s="88" t="s">
        <v>94</v>
      </c>
      <c r="D5" s="88" t="s">
        <v>95</v>
      </c>
      <c r="E5" s="88" t="s">
        <v>96</v>
      </c>
      <c r="F5" s="88" t="s">
        <v>17</v>
      </c>
      <c r="G5" s="88" t="s">
        <v>116</v>
      </c>
      <c r="H5" s="88" t="s">
        <v>115</v>
      </c>
      <c r="I5" s="88" t="s">
        <v>97</v>
      </c>
      <c r="J5" s="88" t="s">
        <v>17</v>
      </c>
      <c r="K5" s="183"/>
      <c r="L5" s="182"/>
      <c r="M5" s="178"/>
    </row>
    <row r="6" spans="1:14" x14ac:dyDescent="0.25">
      <c r="A6" s="185" t="s">
        <v>118</v>
      </c>
      <c r="B6" s="61">
        <v>2019</v>
      </c>
      <c r="C6" s="131">
        <v>9449</v>
      </c>
      <c r="D6" s="132">
        <v>10804</v>
      </c>
      <c r="E6" s="132">
        <v>3001</v>
      </c>
      <c r="F6" s="132">
        <v>23254</v>
      </c>
      <c r="G6" s="132">
        <v>12732</v>
      </c>
      <c r="H6" s="132">
        <v>24713</v>
      </c>
      <c r="I6" s="132">
        <v>10004</v>
      </c>
      <c r="J6" s="132">
        <v>47449</v>
      </c>
      <c r="K6" s="132">
        <v>43577</v>
      </c>
      <c r="L6" s="132">
        <v>21639</v>
      </c>
      <c r="M6" s="132">
        <v>135919</v>
      </c>
      <c r="N6" s="129"/>
    </row>
    <row r="7" spans="1:14" x14ac:dyDescent="0.25">
      <c r="A7" s="185"/>
      <c r="B7" s="133" t="s">
        <v>121</v>
      </c>
      <c r="C7" s="134">
        <v>5973</v>
      </c>
      <c r="D7" s="135">
        <v>5837</v>
      </c>
      <c r="E7" s="135">
        <v>1746</v>
      </c>
      <c r="F7" s="135">
        <v>13556</v>
      </c>
      <c r="G7" s="135">
        <v>10641</v>
      </c>
      <c r="H7" s="135">
        <v>17075</v>
      </c>
      <c r="I7" s="135">
        <v>6880</v>
      </c>
      <c r="J7" s="135">
        <v>34596</v>
      </c>
      <c r="K7" s="135">
        <v>32458</v>
      </c>
      <c r="L7" s="135">
        <v>12416</v>
      </c>
      <c r="M7" s="135">
        <v>93026</v>
      </c>
    </row>
    <row r="8" spans="1:14" x14ac:dyDescent="0.25">
      <c r="A8" s="185"/>
      <c r="B8" s="133" t="s">
        <v>122</v>
      </c>
      <c r="C8" s="134">
        <v>3476</v>
      </c>
      <c r="D8" s="135">
        <v>4967</v>
      </c>
      <c r="E8" s="135">
        <v>1255</v>
      </c>
      <c r="F8" s="135">
        <v>9698</v>
      </c>
      <c r="G8" s="135">
        <v>2091</v>
      </c>
      <c r="H8" s="135">
        <v>7638</v>
      </c>
      <c r="I8" s="135">
        <v>3124</v>
      </c>
      <c r="J8" s="135">
        <v>12853</v>
      </c>
      <c r="K8" s="135">
        <v>11119</v>
      </c>
      <c r="L8" s="135">
        <v>9223</v>
      </c>
      <c r="M8" s="135">
        <v>42893</v>
      </c>
    </row>
    <row r="9" spans="1:14" x14ac:dyDescent="0.25">
      <c r="A9" s="185"/>
      <c r="B9" s="61">
        <v>2020</v>
      </c>
      <c r="C9" s="131">
        <v>11139</v>
      </c>
      <c r="D9" s="132">
        <v>11422</v>
      </c>
      <c r="E9" s="132">
        <v>3223</v>
      </c>
      <c r="F9" s="132">
        <v>25784</v>
      </c>
      <c r="G9" s="132">
        <v>12619</v>
      </c>
      <c r="H9" s="132">
        <v>24399</v>
      </c>
      <c r="I9" s="132">
        <v>9781</v>
      </c>
      <c r="J9" s="132">
        <v>46799</v>
      </c>
      <c r="K9" s="132">
        <v>43962</v>
      </c>
      <c r="L9" s="132">
        <v>23854</v>
      </c>
      <c r="M9" s="132">
        <v>140399</v>
      </c>
      <c r="N9" s="129"/>
    </row>
    <row r="10" spans="1:14" x14ac:dyDescent="0.25">
      <c r="A10" s="185"/>
      <c r="B10" s="133" t="s">
        <v>121</v>
      </c>
      <c r="C10" s="134">
        <v>6895</v>
      </c>
      <c r="D10" s="135">
        <v>6085</v>
      </c>
      <c r="E10" s="135">
        <v>1792</v>
      </c>
      <c r="F10" s="135">
        <v>14772</v>
      </c>
      <c r="G10" s="135">
        <v>10587</v>
      </c>
      <c r="H10" s="135">
        <v>17004</v>
      </c>
      <c r="I10" s="135">
        <v>6905</v>
      </c>
      <c r="J10" s="135">
        <v>34496</v>
      </c>
      <c r="K10" s="135">
        <v>33233</v>
      </c>
      <c r="L10" s="135">
        <v>14348</v>
      </c>
      <c r="M10" s="135">
        <v>96849</v>
      </c>
    </row>
    <row r="11" spans="1:14" x14ac:dyDescent="0.25">
      <c r="A11" s="185"/>
      <c r="B11" s="133" t="s">
        <v>122</v>
      </c>
      <c r="C11" s="134">
        <v>4244</v>
      </c>
      <c r="D11" s="135">
        <v>5337</v>
      </c>
      <c r="E11" s="135">
        <v>1431</v>
      </c>
      <c r="F11" s="135">
        <v>11012</v>
      </c>
      <c r="G11" s="135">
        <v>2032</v>
      </c>
      <c r="H11" s="135">
        <v>7395</v>
      </c>
      <c r="I11" s="135">
        <v>2876</v>
      </c>
      <c r="J11" s="135">
        <v>12303</v>
      </c>
      <c r="K11" s="135">
        <v>10729</v>
      </c>
      <c r="L11" s="135">
        <v>9506</v>
      </c>
      <c r="M11" s="135">
        <v>43550</v>
      </c>
    </row>
    <row r="12" spans="1:14" x14ac:dyDescent="0.25">
      <c r="A12" s="185"/>
      <c r="B12" s="136" t="s">
        <v>202</v>
      </c>
      <c r="C12" s="137">
        <f t="shared" ref="C12:M12" si="0">(C9-C6)/C6</f>
        <v>0.17885490528098211</v>
      </c>
      <c r="D12" s="137">
        <f t="shared" si="0"/>
        <v>5.7201036653091446E-2</v>
      </c>
      <c r="E12" s="137">
        <f t="shared" si="0"/>
        <v>7.3975341552815724E-2</v>
      </c>
      <c r="F12" s="137">
        <f t="shared" si="0"/>
        <v>0.10879848628192999</v>
      </c>
      <c r="G12" s="137">
        <f t="shared" si="0"/>
        <v>-8.875274897895068E-3</v>
      </c>
      <c r="H12" s="137">
        <f t="shared" si="0"/>
        <v>-1.2705863310808077E-2</v>
      </c>
      <c r="I12" s="137">
        <f t="shared" si="0"/>
        <v>-2.2291083566573371E-2</v>
      </c>
      <c r="J12" s="137">
        <f t="shared" si="0"/>
        <v>-1.3698918839174692E-2</v>
      </c>
      <c r="K12" s="137">
        <f t="shared" si="0"/>
        <v>8.8349358606604408E-3</v>
      </c>
      <c r="L12" s="137">
        <f t="shared" si="0"/>
        <v>0.10236147696289108</v>
      </c>
      <c r="M12" s="137">
        <f t="shared" si="0"/>
        <v>3.2960807539784726E-2</v>
      </c>
    </row>
    <row r="13" spans="1:14" x14ac:dyDescent="0.25">
      <c r="A13" s="185"/>
      <c r="B13" s="133" t="s">
        <v>121</v>
      </c>
      <c r="C13" s="138">
        <f t="shared" ref="C13:M13" si="1">(C10-C7)/C7</f>
        <v>0.15436129248283945</v>
      </c>
      <c r="D13" s="138">
        <f t="shared" si="1"/>
        <v>4.2487579235908859E-2</v>
      </c>
      <c r="E13" s="138">
        <f t="shared" si="1"/>
        <v>2.6345933562428408E-2</v>
      </c>
      <c r="F13" s="138">
        <f t="shared" si="1"/>
        <v>8.9701976984361165E-2</v>
      </c>
      <c r="G13" s="138">
        <f t="shared" si="1"/>
        <v>-5.0747110234000562E-3</v>
      </c>
      <c r="H13" s="138">
        <f t="shared" si="1"/>
        <v>-4.1581259150805273E-3</v>
      </c>
      <c r="I13" s="138">
        <f t="shared" si="1"/>
        <v>3.6337209302325581E-3</v>
      </c>
      <c r="J13" s="138">
        <f t="shared" si="1"/>
        <v>-2.8905075731298414E-3</v>
      </c>
      <c r="K13" s="138">
        <f t="shared" si="1"/>
        <v>2.3877010290221209E-2</v>
      </c>
      <c r="L13" s="138">
        <f t="shared" si="1"/>
        <v>0.15560567010309279</v>
      </c>
      <c r="M13" s="138">
        <f t="shared" si="1"/>
        <v>4.1096037666888824E-2</v>
      </c>
    </row>
    <row r="14" spans="1:14" x14ac:dyDescent="0.25">
      <c r="A14" s="185"/>
      <c r="B14" s="133" t="s">
        <v>122</v>
      </c>
      <c r="C14" s="138">
        <f t="shared" ref="C14:M14" si="2">(C11-C8)/C8</f>
        <v>0.22094361334867663</v>
      </c>
      <c r="D14" s="138">
        <f t="shared" si="2"/>
        <v>7.4491644856049935E-2</v>
      </c>
      <c r="E14" s="138">
        <f t="shared" si="2"/>
        <v>0.1402390438247012</v>
      </c>
      <c r="F14" s="138">
        <f t="shared" si="2"/>
        <v>0.1354918539905135</v>
      </c>
      <c r="G14" s="138">
        <f t="shared" si="2"/>
        <v>-2.8216164514586323E-2</v>
      </c>
      <c r="H14" s="138">
        <f t="shared" si="2"/>
        <v>-3.1814611154752551E-2</v>
      </c>
      <c r="I14" s="138">
        <f t="shared" si="2"/>
        <v>-7.9385403329065296E-2</v>
      </c>
      <c r="J14" s="138">
        <f t="shared" si="2"/>
        <v>-4.279156617132187E-2</v>
      </c>
      <c r="K14" s="138">
        <f t="shared" si="2"/>
        <v>-3.5075096681356235E-2</v>
      </c>
      <c r="L14" s="138">
        <f t="shared" si="2"/>
        <v>3.0684159167299142E-2</v>
      </c>
      <c r="M14" s="138">
        <f t="shared" si="2"/>
        <v>1.5317184622199427E-2</v>
      </c>
    </row>
    <row r="15" spans="1:14" x14ac:dyDescent="0.25">
      <c r="A15" s="50"/>
      <c r="B15" s="91"/>
      <c r="C15" s="130"/>
      <c r="D15" s="130"/>
      <c r="E15" s="130"/>
      <c r="F15" s="130"/>
      <c r="G15" s="130"/>
      <c r="H15" s="130"/>
      <c r="I15" s="130"/>
      <c r="J15" s="130"/>
      <c r="K15" s="130"/>
      <c r="L15" s="130"/>
      <c r="M15" s="130"/>
    </row>
    <row r="16" spans="1:14" x14ac:dyDescent="0.25">
      <c r="A16" s="185" t="s">
        <v>119</v>
      </c>
      <c r="B16" s="61">
        <v>2019</v>
      </c>
      <c r="C16" s="137">
        <v>7.0000000000000007E-2</v>
      </c>
      <c r="D16" s="137">
        <v>7.9000000000000001E-2</v>
      </c>
      <c r="E16" s="137">
        <v>2.2000000000000002E-2</v>
      </c>
      <c r="F16" s="137">
        <v>0.17100000000000001</v>
      </c>
      <c r="G16" s="137">
        <v>9.4E-2</v>
      </c>
      <c r="H16" s="137">
        <v>0.182</v>
      </c>
      <c r="I16" s="137">
        <v>7.400000000000001E-2</v>
      </c>
      <c r="J16" s="137">
        <v>0.34899999999999998</v>
      </c>
      <c r="K16" s="137">
        <v>0.32100000000000001</v>
      </c>
      <c r="L16" s="137">
        <v>0.159</v>
      </c>
      <c r="M16" s="137">
        <v>1</v>
      </c>
    </row>
    <row r="17" spans="1:13" x14ac:dyDescent="0.25">
      <c r="A17" s="185"/>
      <c r="B17" s="133" t="s">
        <v>121</v>
      </c>
      <c r="C17" s="139">
        <v>6.4000000000000001E-2</v>
      </c>
      <c r="D17" s="139">
        <v>6.3E-2</v>
      </c>
      <c r="E17" s="139">
        <v>1.9E-2</v>
      </c>
      <c r="F17" s="139">
        <v>0.14599999999999999</v>
      </c>
      <c r="G17" s="139">
        <v>0.114</v>
      </c>
      <c r="H17" s="139">
        <v>0.184</v>
      </c>
      <c r="I17" s="139">
        <v>7.400000000000001E-2</v>
      </c>
      <c r="J17" s="139">
        <v>0.37200000000000005</v>
      </c>
      <c r="K17" s="139">
        <v>0.34899999999999998</v>
      </c>
      <c r="L17" s="139">
        <v>0.13300000000000001</v>
      </c>
      <c r="M17" s="139">
        <v>1</v>
      </c>
    </row>
    <row r="18" spans="1:13" x14ac:dyDescent="0.25">
      <c r="A18" s="185"/>
      <c r="B18" s="133" t="s">
        <v>122</v>
      </c>
      <c r="C18" s="139">
        <v>8.1000000000000003E-2</v>
      </c>
      <c r="D18" s="139">
        <v>0.11599999999999999</v>
      </c>
      <c r="E18" s="139">
        <v>2.8999999999999998E-2</v>
      </c>
      <c r="F18" s="139">
        <v>0.22600000000000001</v>
      </c>
      <c r="G18" s="139">
        <v>4.9000000000000002E-2</v>
      </c>
      <c r="H18" s="139">
        <v>0.17800000000000002</v>
      </c>
      <c r="I18" s="139">
        <v>7.2999999999999995E-2</v>
      </c>
      <c r="J18" s="139">
        <v>0.3</v>
      </c>
      <c r="K18" s="139">
        <v>0.25900000000000001</v>
      </c>
      <c r="L18" s="139">
        <v>0.215</v>
      </c>
      <c r="M18" s="139">
        <v>1</v>
      </c>
    </row>
    <row r="19" spans="1:13" x14ac:dyDescent="0.25">
      <c r="A19" s="185"/>
      <c r="B19" s="136">
        <v>2020</v>
      </c>
      <c r="C19" s="137">
        <v>7.9000000000000001E-2</v>
      </c>
      <c r="D19" s="137">
        <v>8.1000000000000003E-2</v>
      </c>
      <c r="E19" s="137">
        <v>2.3E-2</v>
      </c>
      <c r="F19" s="137">
        <v>0.184</v>
      </c>
      <c r="G19" s="137">
        <v>0.09</v>
      </c>
      <c r="H19" s="137">
        <v>0.17399999999999999</v>
      </c>
      <c r="I19" s="137">
        <v>7.0000000000000007E-2</v>
      </c>
      <c r="J19" s="137">
        <v>0.33299999999999996</v>
      </c>
      <c r="K19" s="137">
        <v>0.313</v>
      </c>
      <c r="L19" s="137">
        <v>0.17</v>
      </c>
      <c r="M19" s="137">
        <v>1</v>
      </c>
    </row>
    <row r="20" spans="1:13" x14ac:dyDescent="0.25">
      <c r="A20" s="185"/>
      <c r="B20" s="133" t="s">
        <v>121</v>
      </c>
      <c r="C20" s="139">
        <v>7.0999999999999994E-2</v>
      </c>
      <c r="D20" s="139">
        <v>6.3E-2</v>
      </c>
      <c r="E20" s="139">
        <v>1.9E-2</v>
      </c>
      <c r="F20" s="139">
        <v>0.153</v>
      </c>
      <c r="G20" s="139">
        <v>0.109</v>
      </c>
      <c r="H20" s="139">
        <v>0.17600000000000002</v>
      </c>
      <c r="I20" s="139">
        <v>7.0999999999999994E-2</v>
      </c>
      <c r="J20" s="139">
        <v>0.35600000000000004</v>
      </c>
      <c r="K20" s="139">
        <v>0.34299999999999997</v>
      </c>
      <c r="L20" s="139">
        <v>0.14800000000000002</v>
      </c>
      <c r="M20" s="139">
        <v>1</v>
      </c>
    </row>
    <row r="21" spans="1:13" x14ac:dyDescent="0.25">
      <c r="A21" s="185"/>
      <c r="B21" s="133" t="s">
        <v>122</v>
      </c>
      <c r="C21" s="139">
        <v>9.6999999999999989E-2</v>
      </c>
      <c r="D21" s="139">
        <v>0.12300000000000001</v>
      </c>
      <c r="E21" s="139">
        <v>3.3000000000000002E-2</v>
      </c>
      <c r="F21" s="139">
        <v>0.253</v>
      </c>
      <c r="G21" s="139">
        <v>4.7E-2</v>
      </c>
      <c r="H21" s="139">
        <v>0.17</v>
      </c>
      <c r="I21" s="139">
        <v>6.6000000000000003E-2</v>
      </c>
      <c r="J21" s="139">
        <v>0.28300000000000003</v>
      </c>
      <c r="K21" s="139">
        <v>0.24600000000000002</v>
      </c>
      <c r="L21" s="139">
        <v>0.218</v>
      </c>
      <c r="M21" s="139">
        <v>1</v>
      </c>
    </row>
    <row r="22" spans="1:13" x14ac:dyDescent="0.25">
      <c r="A22" s="185"/>
      <c r="B22" s="136" t="s">
        <v>201</v>
      </c>
      <c r="C22" s="140">
        <f>100*(C19-C16)</f>
        <v>0.89999999999999947</v>
      </c>
      <c r="D22" s="140">
        <f t="shared" ref="D22:M22" si="3">100*(D19-D16)</f>
        <v>0.20000000000000018</v>
      </c>
      <c r="E22" s="140">
        <f t="shared" si="3"/>
        <v>9.9999999999999742E-2</v>
      </c>
      <c r="F22" s="140">
        <f t="shared" si="3"/>
        <v>1.2999999999999985</v>
      </c>
      <c r="G22" s="140">
        <f t="shared" si="3"/>
        <v>-0.40000000000000036</v>
      </c>
      <c r="H22" s="140">
        <f t="shared" si="3"/>
        <v>-0.80000000000000071</v>
      </c>
      <c r="I22" s="140">
        <f t="shared" si="3"/>
        <v>-0.40000000000000036</v>
      </c>
      <c r="J22" s="140">
        <f t="shared" si="3"/>
        <v>-1.6000000000000014</v>
      </c>
      <c r="K22" s="140">
        <f t="shared" si="3"/>
        <v>-0.80000000000000071</v>
      </c>
      <c r="L22" s="140">
        <f t="shared" si="3"/>
        <v>1.100000000000001</v>
      </c>
      <c r="M22" s="140">
        <f t="shared" si="3"/>
        <v>0</v>
      </c>
    </row>
    <row r="23" spans="1:13" x14ac:dyDescent="0.25">
      <c r="A23" s="185"/>
      <c r="B23" s="133" t="s">
        <v>121</v>
      </c>
      <c r="C23" s="141">
        <f t="shared" ref="C23:M23" si="4">100*(C20-C17)</f>
        <v>0.69999999999999929</v>
      </c>
      <c r="D23" s="141">
        <f t="shared" si="4"/>
        <v>0</v>
      </c>
      <c r="E23" s="141">
        <f t="shared" si="4"/>
        <v>0</v>
      </c>
      <c r="F23" s="141">
        <f t="shared" si="4"/>
        <v>0.70000000000000062</v>
      </c>
      <c r="G23" s="141">
        <f t="shared" si="4"/>
        <v>-0.50000000000000044</v>
      </c>
      <c r="H23" s="141">
        <f t="shared" si="4"/>
        <v>-0.79999999999999793</v>
      </c>
      <c r="I23" s="141">
        <f t="shared" si="4"/>
        <v>-0.30000000000000165</v>
      </c>
      <c r="J23" s="141">
        <f t="shared" si="4"/>
        <v>-1.6000000000000014</v>
      </c>
      <c r="K23" s="141">
        <f t="shared" si="4"/>
        <v>-0.60000000000000053</v>
      </c>
      <c r="L23" s="141">
        <f t="shared" si="4"/>
        <v>1.5000000000000013</v>
      </c>
      <c r="M23" s="141">
        <f t="shared" si="4"/>
        <v>0</v>
      </c>
    </row>
    <row r="24" spans="1:13" x14ac:dyDescent="0.25">
      <c r="A24" s="185"/>
      <c r="B24" s="133" t="s">
        <v>122</v>
      </c>
      <c r="C24" s="141">
        <f t="shared" ref="C24:M24" si="5">100*(C21-C18)</f>
        <v>1.5999999999999988</v>
      </c>
      <c r="D24" s="141">
        <f t="shared" si="5"/>
        <v>0.70000000000000195</v>
      </c>
      <c r="E24" s="141">
        <f t="shared" si="5"/>
        <v>0.40000000000000036</v>
      </c>
      <c r="F24" s="141">
        <f t="shared" si="5"/>
        <v>2.6999999999999997</v>
      </c>
      <c r="G24" s="141">
        <f t="shared" si="5"/>
        <v>-0.20000000000000018</v>
      </c>
      <c r="H24" s="141">
        <f t="shared" si="5"/>
        <v>-0.80000000000000071</v>
      </c>
      <c r="I24" s="141">
        <f t="shared" si="5"/>
        <v>-0.69999999999999929</v>
      </c>
      <c r="J24" s="141">
        <f t="shared" si="5"/>
        <v>-1.699999999999996</v>
      </c>
      <c r="K24" s="141">
        <f t="shared" si="5"/>
        <v>-1.2999999999999985</v>
      </c>
      <c r="L24" s="141">
        <f t="shared" si="5"/>
        <v>0.30000000000000027</v>
      </c>
      <c r="M24" s="141">
        <f t="shared" si="5"/>
        <v>0</v>
      </c>
    </row>
    <row r="25" spans="1:13" x14ac:dyDescent="0.25">
      <c r="A25" s="40"/>
      <c r="B25" s="133"/>
      <c r="C25" s="142"/>
      <c r="D25" s="142"/>
      <c r="E25" s="142"/>
      <c r="F25" s="142"/>
      <c r="G25" s="142"/>
      <c r="H25" s="142"/>
      <c r="I25" s="142"/>
      <c r="J25" s="142"/>
      <c r="K25" s="142"/>
      <c r="L25" s="142"/>
      <c r="M25" s="142"/>
    </row>
    <row r="26" spans="1:13" x14ac:dyDescent="0.25">
      <c r="A26" s="40"/>
      <c r="B26" s="55"/>
      <c r="C26" s="143"/>
      <c r="D26" s="55"/>
      <c r="E26" s="55"/>
      <c r="F26" s="55"/>
      <c r="G26" s="55"/>
      <c r="H26" s="55"/>
      <c r="I26" s="55"/>
      <c r="J26" s="55"/>
      <c r="K26" s="55"/>
      <c r="L26" s="55"/>
      <c r="M26" s="55"/>
    </row>
    <row r="27" spans="1:13" x14ac:dyDescent="0.25">
      <c r="A27" s="41" t="s">
        <v>14</v>
      </c>
      <c r="B27" s="55"/>
      <c r="C27" s="55"/>
      <c r="D27" s="55"/>
      <c r="E27" s="55"/>
      <c r="F27" s="55"/>
      <c r="G27" s="55"/>
      <c r="H27" s="55"/>
      <c r="I27" s="55"/>
      <c r="J27" s="55"/>
      <c r="K27" s="55"/>
      <c r="L27" s="64"/>
      <c r="M27" s="64"/>
    </row>
    <row r="28" spans="1:13" x14ac:dyDescent="0.25">
      <c r="A28" s="41" t="s">
        <v>151</v>
      </c>
      <c r="B28" s="25"/>
      <c r="C28" s="25"/>
      <c r="D28" s="25"/>
      <c r="E28" s="25"/>
      <c r="F28" s="25"/>
      <c r="G28" s="25"/>
      <c r="H28" s="25"/>
      <c r="I28" s="25"/>
      <c r="J28" s="25"/>
      <c r="K28" s="25"/>
      <c r="L28" s="40"/>
      <c r="M28" s="40"/>
    </row>
    <row r="29" spans="1:13" ht="15" customHeight="1" x14ac:dyDescent="0.25">
      <c r="A29" s="39" t="s">
        <v>209</v>
      </c>
      <c r="B29" s="24"/>
      <c r="C29" s="24"/>
      <c r="D29" s="24"/>
      <c r="E29" s="40"/>
      <c r="F29" s="40"/>
      <c r="G29" s="40"/>
      <c r="H29" s="40"/>
      <c r="I29" s="40"/>
      <c r="J29" s="40"/>
      <c r="K29" s="40"/>
      <c r="L29" s="40"/>
      <c r="M29" s="40"/>
    </row>
  </sheetData>
  <mergeCells count="9">
    <mergeCell ref="A16:A24"/>
    <mergeCell ref="A3:B5"/>
    <mergeCell ref="C3:K3"/>
    <mergeCell ref="L3:L5"/>
    <mergeCell ref="M3:M5"/>
    <mergeCell ref="C4:F4"/>
    <mergeCell ref="G4:J4"/>
    <mergeCell ref="K4:K5"/>
    <mergeCell ref="A6:A14"/>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1"/>
  <sheetViews>
    <sheetView workbookViewId="0">
      <pane xSplit="1" topLeftCell="B1" activePane="topRight" state="frozen"/>
      <selection pane="topRight" activeCell="B1" sqref="B1"/>
    </sheetView>
  </sheetViews>
  <sheetFormatPr baseColWidth="10" defaultRowHeight="15" x14ac:dyDescent="0.25"/>
  <cols>
    <col min="1" max="1" width="24" style="58" customWidth="1"/>
    <col min="2" max="2" width="19.28515625" style="58" customWidth="1"/>
    <col min="3" max="3" width="18.5703125" style="58" customWidth="1"/>
    <col min="4" max="4" width="21.42578125" style="58" customWidth="1"/>
    <col min="5" max="5" width="24.28515625" style="58" customWidth="1"/>
    <col min="6" max="6" width="19.42578125" style="58" customWidth="1"/>
    <col min="7" max="7" width="18.85546875" style="58" customWidth="1"/>
    <col min="8" max="8" width="19.28515625" style="58" customWidth="1"/>
    <col min="9" max="9" width="20.5703125" style="58" customWidth="1"/>
    <col min="10" max="10" width="19.85546875" style="58" customWidth="1"/>
    <col min="11" max="11" width="18.7109375" style="58" customWidth="1"/>
    <col min="12" max="12" width="20.28515625" style="58" customWidth="1"/>
    <col min="13" max="13" width="24.85546875" style="58" customWidth="1"/>
    <col min="14" max="14" width="19.5703125" style="58" customWidth="1"/>
    <col min="15" max="15" width="19.85546875" style="58" customWidth="1"/>
    <col min="16" max="16" width="19.42578125" style="58" customWidth="1"/>
    <col min="17" max="17" width="24.5703125" style="58" customWidth="1"/>
    <col min="18" max="18" width="19.140625" style="58" customWidth="1"/>
    <col min="19" max="19" width="18.42578125" style="58" customWidth="1"/>
    <col min="20" max="20" width="20.140625" style="58" customWidth="1"/>
    <col min="21" max="21" width="27.42578125" style="58" customWidth="1"/>
    <col min="22" max="22" width="19.85546875" style="58" customWidth="1"/>
    <col min="23" max="23" width="18.5703125" style="58" customWidth="1"/>
    <col min="24" max="24" width="19.140625" style="58" customWidth="1"/>
    <col min="25" max="25" width="25.28515625" style="58" customWidth="1"/>
    <col min="26" max="16384" width="11.42578125" style="58"/>
  </cols>
  <sheetData>
    <row r="1" spans="1:25" ht="18.75" x14ac:dyDescent="0.25">
      <c r="A1" s="12" t="s">
        <v>203</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5">
      <c r="A2" s="63"/>
      <c r="B2" s="63"/>
      <c r="C2" s="63"/>
      <c r="D2" s="63"/>
      <c r="E2" s="63"/>
      <c r="F2" s="63"/>
      <c r="G2" s="63"/>
      <c r="H2" s="63"/>
      <c r="I2" s="63"/>
      <c r="J2" s="63"/>
      <c r="K2" s="63"/>
      <c r="L2" s="63"/>
      <c r="M2" s="63"/>
      <c r="N2" s="63"/>
      <c r="O2" s="63"/>
      <c r="P2" s="63"/>
      <c r="Q2" s="63"/>
      <c r="R2" s="63"/>
      <c r="S2" s="63"/>
      <c r="T2" s="63"/>
      <c r="U2" s="63"/>
      <c r="V2" s="63"/>
      <c r="W2" s="63"/>
      <c r="X2" s="63"/>
      <c r="Y2" s="63"/>
    </row>
    <row r="3" spans="1:25" ht="22.5" customHeight="1" x14ac:dyDescent="0.25">
      <c r="A3" s="63"/>
      <c r="B3" s="187" t="s">
        <v>100</v>
      </c>
      <c r="C3" s="188"/>
      <c r="D3" s="188"/>
      <c r="E3" s="189"/>
      <c r="F3" s="187" t="s">
        <v>117</v>
      </c>
      <c r="G3" s="188"/>
      <c r="H3" s="188"/>
      <c r="I3" s="189"/>
      <c r="J3" s="187" t="s">
        <v>123</v>
      </c>
      <c r="K3" s="188"/>
      <c r="L3" s="188"/>
      <c r="M3" s="189"/>
      <c r="N3" s="187" t="s">
        <v>127</v>
      </c>
      <c r="O3" s="188"/>
      <c r="P3" s="188"/>
      <c r="Q3" s="189"/>
      <c r="R3" s="187" t="s">
        <v>129</v>
      </c>
      <c r="S3" s="188"/>
      <c r="T3" s="188"/>
      <c r="U3" s="189"/>
      <c r="V3" s="187" t="s">
        <v>158</v>
      </c>
      <c r="W3" s="188"/>
      <c r="X3" s="188"/>
      <c r="Y3" s="189"/>
    </row>
    <row r="4" spans="1:25" ht="45" x14ac:dyDescent="0.25">
      <c r="A4" s="51"/>
      <c r="B4" s="51" t="s">
        <v>140</v>
      </c>
      <c r="C4" s="51" t="s">
        <v>111</v>
      </c>
      <c r="D4" s="51" t="s">
        <v>109</v>
      </c>
      <c r="E4" s="51" t="s">
        <v>112</v>
      </c>
      <c r="F4" s="51" t="s">
        <v>141</v>
      </c>
      <c r="G4" s="51" t="s">
        <v>111</v>
      </c>
      <c r="H4" s="51" t="s">
        <v>120</v>
      </c>
      <c r="I4" s="51" t="s">
        <v>112</v>
      </c>
      <c r="J4" s="51" t="s">
        <v>142</v>
      </c>
      <c r="K4" s="51" t="s">
        <v>111</v>
      </c>
      <c r="L4" s="51" t="s">
        <v>125</v>
      </c>
      <c r="M4" s="51" t="s">
        <v>112</v>
      </c>
      <c r="N4" s="51" t="s">
        <v>143</v>
      </c>
      <c r="O4" s="51" t="s">
        <v>111</v>
      </c>
      <c r="P4" s="51" t="s">
        <v>128</v>
      </c>
      <c r="Q4" s="51" t="s">
        <v>112</v>
      </c>
      <c r="R4" s="51" t="s">
        <v>144</v>
      </c>
      <c r="S4" s="51" t="s">
        <v>111</v>
      </c>
      <c r="T4" s="51" t="s">
        <v>136</v>
      </c>
      <c r="U4" s="51" t="s">
        <v>137</v>
      </c>
      <c r="V4" s="51" t="s">
        <v>173</v>
      </c>
      <c r="W4" s="51" t="s">
        <v>111</v>
      </c>
      <c r="X4" s="51" t="s">
        <v>161</v>
      </c>
      <c r="Y4" s="51" t="s">
        <v>112</v>
      </c>
    </row>
    <row r="5" spans="1:25" x14ac:dyDescent="0.25">
      <c r="A5" s="148" t="s">
        <v>89</v>
      </c>
      <c r="B5" s="149">
        <v>317054</v>
      </c>
      <c r="C5" s="150">
        <v>3.7252958284669263E-2</v>
      </c>
      <c r="D5" s="149">
        <v>22734</v>
      </c>
      <c r="E5" s="150">
        <v>-5.675877520537715E-2</v>
      </c>
      <c r="F5" s="149">
        <v>327078</v>
      </c>
      <c r="G5" s="150">
        <v>3.1616065402108158E-2</v>
      </c>
      <c r="H5" s="149">
        <v>22621</v>
      </c>
      <c r="I5" s="150">
        <v>-4.9705287234978451E-3</v>
      </c>
      <c r="J5" s="149">
        <v>337475</v>
      </c>
      <c r="K5" s="150">
        <v>3.178752468830065E-2</v>
      </c>
      <c r="L5" s="149">
        <v>23136</v>
      </c>
      <c r="M5" s="150">
        <v>2.2766455948012909E-2</v>
      </c>
      <c r="N5" s="149">
        <v>359455</v>
      </c>
      <c r="O5" s="150">
        <v>6.5130750425957479E-2</v>
      </c>
      <c r="P5" s="149">
        <v>23696</v>
      </c>
      <c r="Q5" s="150">
        <v>2.4204702627939143E-2</v>
      </c>
      <c r="R5" s="149">
        <v>356384</v>
      </c>
      <c r="S5" s="150">
        <v>-8.5434894493051985E-3</v>
      </c>
      <c r="T5" s="149">
        <v>23254</v>
      </c>
      <c r="U5" s="150">
        <v>-1.8652937204591491E-2</v>
      </c>
      <c r="V5" s="149">
        <v>379930</v>
      </c>
      <c r="W5" s="150">
        <v>6.606918380174194E-2</v>
      </c>
      <c r="X5" s="149">
        <v>25784</v>
      </c>
      <c r="Y5" s="150">
        <v>0.10879848628192999</v>
      </c>
    </row>
    <row r="6" spans="1:25" x14ac:dyDescent="0.25">
      <c r="A6" s="42" t="s">
        <v>9</v>
      </c>
      <c r="B6" s="19">
        <v>166824</v>
      </c>
      <c r="C6" s="151">
        <v>3.8263337399487167E-2</v>
      </c>
      <c r="D6" s="19">
        <v>8869</v>
      </c>
      <c r="E6" s="151">
        <v>-3.461412866006313E-2</v>
      </c>
      <c r="F6" s="19">
        <v>173217</v>
      </c>
      <c r="G6" s="151">
        <v>3.8321824197957127E-2</v>
      </c>
      <c r="H6" s="19">
        <v>9142</v>
      </c>
      <c r="I6" s="151">
        <v>3.0781373322809787E-2</v>
      </c>
      <c r="J6" s="19">
        <v>176923</v>
      </c>
      <c r="K6" s="151">
        <v>2.1395128653654089E-2</v>
      </c>
      <c r="L6" s="19">
        <v>9080</v>
      </c>
      <c r="M6" s="151">
        <v>-6.7818858017939182E-3</v>
      </c>
      <c r="N6" s="19">
        <v>187629</v>
      </c>
      <c r="O6" s="151">
        <v>6.0512200222695746E-2</v>
      </c>
      <c r="P6" s="19">
        <v>9463</v>
      </c>
      <c r="Q6" s="151">
        <v>4.2180616740088106E-2</v>
      </c>
      <c r="R6" s="19">
        <v>184026</v>
      </c>
      <c r="S6" s="151">
        <v>-1.9202788481524711E-2</v>
      </c>
      <c r="T6" s="19">
        <v>9449</v>
      </c>
      <c r="U6" s="151">
        <v>-1.4794462643981823E-3</v>
      </c>
      <c r="V6" s="19">
        <v>197658</v>
      </c>
      <c r="W6" s="151">
        <v>7.4076489191744643E-2</v>
      </c>
      <c r="X6" s="19">
        <v>11139</v>
      </c>
      <c r="Y6" s="151">
        <v>0.17885490528098211</v>
      </c>
    </row>
    <row r="7" spans="1:25" x14ac:dyDescent="0.25">
      <c r="A7" s="42" t="s">
        <v>10</v>
      </c>
      <c r="B7" s="19">
        <v>100360</v>
      </c>
      <c r="C7" s="151">
        <v>3.4639175257731962E-2</v>
      </c>
      <c r="D7" s="19">
        <v>9979</v>
      </c>
      <c r="E7" s="151">
        <v>-1.9070087486483828E-2</v>
      </c>
      <c r="F7" s="19">
        <v>102887</v>
      </c>
      <c r="G7" s="151">
        <v>2.5179354324432045E-2</v>
      </c>
      <c r="H7" s="19">
        <v>9503</v>
      </c>
      <c r="I7" s="151">
        <v>-4.770017035775128E-2</v>
      </c>
      <c r="J7" s="19">
        <v>108113</v>
      </c>
      <c r="K7" s="151">
        <v>5.0793589083168916E-2</v>
      </c>
      <c r="L7" s="19">
        <v>9941</v>
      </c>
      <c r="M7" s="151">
        <v>4.6090708197411345E-2</v>
      </c>
      <c r="N7" s="19">
        <v>119178</v>
      </c>
      <c r="O7" s="151">
        <v>0.1023466188154986</v>
      </c>
      <c r="P7" s="19">
        <v>10878</v>
      </c>
      <c r="Q7" s="151">
        <v>9.4256111055225827E-2</v>
      </c>
      <c r="R7" s="19">
        <v>120114</v>
      </c>
      <c r="S7" s="151">
        <v>7.8537985198610487E-3</v>
      </c>
      <c r="T7" s="19">
        <v>10804</v>
      </c>
      <c r="U7" s="151">
        <v>-6.8027210884353739E-3</v>
      </c>
      <c r="V7" s="19">
        <v>128878</v>
      </c>
      <c r="W7" s="151">
        <v>7.2964017516692473E-2</v>
      </c>
      <c r="X7" s="19">
        <v>11422</v>
      </c>
      <c r="Y7" s="151">
        <v>5.7201036653091446E-2</v>
      </c>
    </row>
    <row r="8" spans="1:25" x14ac:dyDescent="0.25">
      <c r="A8" s="42" t="s">
        <v>11</v>
      </c>
      <c r="B8" s="19">
        <v>49870</v>
      </c>
      <c r="C8" s="151">
        <v>3.9153174553562126E-2</v>
      </c>
      <c r="D8" s="19">
        <v>3886</v>
      </c>
      <c r="E8" s="151">
        <v>-0.18051455082243778</v>
      </c>
      <c r="F8" s="19">
        <v>50974</v>
      </c>
      <c r="G8" s="151">
        <v>2.2137557649889714E-2</v>
      </c>
      <c r="H8" s="19">
        <v>3976</v>
      </c>
      <c r="I8" s="151">
        <v>2.3160061760164694E-2</v>
      </c>
      <c r="J8" s="19">
        <v>52439</v>
      </c>
      <c r="K8" s="151">
        <v>2.8740142033193392E-2</v>
      </c>
      <c r="L8" s="19">
        <v>4115</v>
      </c>
      <c r="M8" s="151">
        <v>3.4959758551307847E-2</v>
      </c>
      <c r="N8" s="19">
        <v>52648</v>
      </c>
      <c r="O8" s="151">
        <v>3.9855832491084882E-3</v>
      </c>
      <c r="P8" s="19">
        <v>3355</v>
      </c>
      <c r="Q8" s="151">
        <v>-0.18469015795868773</v>
      </c>
      <c r="R8" s="19">
        <v>52244</v>
      </c>
      <c r="S8" s="151">
        <v>-7.6736058349794866E-3</v>
      </c>
      <c r="T8" s="19">
        <v>3001</v>
      </c>
      <c r="U8" s="151">
        <v>-0.10551415797317437</v>
      </c>
      <c r="V8" s="19">
        <v>53394</v>
      </c>
      <c r="W8" s="151">
        <v>2.2012097082918614E-2</v>
      </c>
      <c r="X8" s="19">
        <v>3223</v>
      </c>
      <c r="Y8" s="151">
        <v>7.3975341552815724E-2</v>
      </c>
    </row>
    <row r="9" spans="1:25" x14ac:dyDescent="0.25">
      <c r="A9" s="148" t="s">
        <v>90</v>
      </c>
      <c r="B9" s="149">
        <v>125144</v>
      </c>
      <c r="C9" s="150">
        <v>-3.1468152619766272E-2</v>
      </c>
      <c r="D9" s="149">
        <v>46176</v>
      </c>
      <c r="E9" s="150">
        <v>-1.1432241490044959E-2</v>
      </c>
      <c r="F9" s="149">
        <v>126578</v>
      </c>
      <c r="G9" s="150">
        <v>1.1458799463018603E-2</v>
      </c>
      <c r="H9" s="149">
        <v>46253</v>
      </c>
      <c r="I9" s="150">
        <v>1.6675329175329175E-3</v>
      </c>
      <c r="J9" s="149">
        <v>128109</v>
      </c>
      <c r="K9" s="150">
        <v>1.2095308821438165E-2</v>
      </c>
      <c r="L9" s="149">
        <v>46806</v>
      </c>
      <c r="M9" s="150">
        <v>1.195598123364971E-2</v>
      </c>
      <c r="N9" s="149">
        <v>138570</v>
      </c>
      <c r="O9" s="150">
        <v>8.1657026438423527E-2</v>
      </c>
      <c r="P9" s="149">
        <v>48117</v>
      </c>
      <c r="Q9" s="150">
        <v>2.8009229585950521E-2</v>
      </c>
      <c r="R9" s="149">
        <v>138284</v>
      </c>
      <c r="S9" s="150">
        <v>-2.0639388034928196E-3</v>
      </c>
      <c r="T9" s="149">
        <v>47449</v>
      </c>
      <c r="U9" s="150">
        <v>-1.3882827275183408E-2</v>
      </c>
      <c r="V9" s="149">
        <v>147596</v>
      </c>
      <c r="W9" s="150">
        <v>6.7339677764600384E-2</v>
      </c>
      <c r="X9" s="149">
        <v>46799</v>
      </c>
      <c r="Y9" s="150">
        <v>-1.3698918839174692E-2</v>
      </c>
    </row>
    <row r="10" spans="1:25" x14ac:dyDescent="0.25">
      <c r="A10" s="42" t="s">
        <v>110</v>
      </c>
      <c r="B10" s="19">
        <v>29580</v>
      </c>
      <c r="C10" s="151">
        <v>4.7450424929178468E-2</v>
      </c>
      <c r="D10" s="19">
        <v>11959</v>
      </c>
      <c r="E10" s="151">
        <v>4.5275762608163621E-2</v>
      </c>
      <c r="F10" s="19">
        <v>31344</v>
      </c>
      <c r="G10" s="151">
        <v>5.9634888438133873E-2</v>
      </c>
      <c r="H10" s="19">
        <v>12483</v>
      </c>
      <c r="I10" s="151">
        <v>4.3816372606405217E-2</v>
      </c>
      <c r="J10" s="19">
        <v>32699</v>
      </c>
      <c r="K10" s="151">
        <v>4.3229964267483413E-2</v>
      </c>
      <c r="L10" s="19">
        <v>12453</v>
      </c>
      <c r="M10" s="151">
        <v>-2.4032684450853159E-3</v>
      </c>
      <c r="N10" s="19">
        <v>36062</v>
      </c>
      <c r="O10" s="151">
        <v>0.10284718187100524</v>
      </c>
      <c r="P10" s="19">
        <v>13068</v>
      </c>
      <c r="Q10" s="151">
        <v>4.9385690195133704E-2</v>
      </c>
      <c r="R10" s="19">
        <v>35350</v>
      </c>
      <c r="S10" s="151">
        <v>-1.974377461039321E-2</v>
      </c>
      <c r="T10" s="19">
        <v>12732</v>
      </c>
      <c r="U10" s="151">
        <v>-2.5711662075298437E-2</v>
      </c>
      <c r="V10" s="19">
        <v>36404</v>
      </c>
      <c r="W10" s="151">
        <v>2.9816124469589818E-2</v>
      </c>
      <c r="X10" s="19">
        <v>12619</v>
      </c>
      <c r="Y10" s="151">
        <v>-8.875274897895068E-3</v>
      </c>
    </row>
    <row r="11" spans="1:25" x14ac:dyDescent="0.25">
      <c r="A11" s="42" t="s">
        <v>91</v>
      </c>
      <c r="B11" s="19">
        <v>60124</v>
      </c>
      <c r="C11" s="151">
        <v>-4.0074081169971583E-2</v>
      </c>
      <c r="D11" s="19">
        <v>25327</v>
      </c>
      <c r="E11" s="151">
        <v>-2.9579677382275182E-2</v>
      </c>
      <c r="F11" s="19">
        <v>59673</v>
      </c>
      <c r="G11" s="151">
        <v>-7.5011642605282416E-3</v>
      </c>
      <c r="H11" s="19">
        <v>24600</v>
      </c>
      <c r="I11" s="151">
        <v>-2.870454455719193E-2</v>
      </c>
      <c r="J11" s="19">
        <v>59060</v>
      </c>
      <c r="K11" s="151">
        <v>-1.0272652623464549E-2</v>
      </c>
      <c r="L11" s="19">
        <v>25263</v>
      </c>
      <c r="M11" s="151">
        <v>2.6951219512195122E-2</v>
      </c>
      <c r="N11" s="19">
        <v>63690</v>
      </c>
      <c r="O11" s="151">
        <v>7.8394852692177441E-2</v>
      </c>
      <c r="P11" s="19">
        <v>25259</v>
      </c>
      <c r="Q11" s="151">
        <v>-1.5833432292285159E-4</v>
      </c>
      <c r="R11" s="19">
        <v>65434</v>
      </c>
      <c r="S11" s="151">
        <v>2.7382634636520648E-2</v>
      </c>
      <c r="T11" s="19">
        <v>24713</v>
      </c>
      <c r="U11" s="151">
        <v>-2.1616057642820381E-2</v>
      </c>
      <c r="V11" s="19">
        <v>72152</v>
      </c>
      <c r="W11" s="151">
        <v>0.10266833756151236</v>
      </c>
      <c r="X11" s="19">
        <v>24399</v>
      </c>
      <c r="Y11" s="151">
        <v>-1.2705863310808077E-2</v>
      </c>
    </row>
    <row r="12" spans="1:25" x14ac:dyDescent="0.25">
      <c r="A12" s="42" t="s">
        <v>12</v>
      </c>
      <c r="B12" s="19">
        <v>35540</v>
      </c>
      <c r="C12" s="151">
        <v>-7.2934056761268781E-2</v>
      </c>
      <c r="D12" s="19">
        <v>8890</v>
      </c>
      <c r="E12" s="151">
        <v>-3.0534351145038167E-2</v>
      </c>
      <c r="F12" s="19">
        <v>35561</v>
      </c>
      <c r="G12" s="151">
        <v>5.908835115362971E-4</v>
      </c>
      <c r="H12" s="19">
        <v>9170</v>
      </c>
      <c r="I12" s="151">
        <v>3.1496062992125984E-2</v>
      </c>
      <c r="J12" s="19">
        <v>36350</v>
      </c>
      <c r="K12" s="151">
        <v>2.2187227580776694E-2</v>
      </c>
      <c r="L12" s="19">
        <v>9090</v>
      </c>
      <c r="M12" s="151">
        <v>-8.7241003271537627E-3</v>
      </c>
      <c r="N12" s="19">
        <v>38818</v>
      </c>
      <c r="O12" s="151">
        <v>6.7895460797799179E-2</v>
      </c>
      <c r="P12" s="19">
        <v>9790</v>
      </c>
      <c r="Q12" s="151">
        <v>7.7007700770077014E-2</v>
      </c>
      <c r="R12" s="19">
        <v>37500</v>
      </c>
      <c r="S12" s="151">
        <v>-3.3953320624452575E-2</v>
      </c>
      <c r="T12" s="19">
        <v>10004</v>
      </c>
      <c r="U12" s="151">
        <v>2.1859039836567926E-2</v>
      </c>
      <c r="V12" s="19">
        <v>39040</v>
      </c>
      <c r="W12" s="151">
        <v>4.1066666666666668E-2</v>
      </c>
      <c r="X12" s="19">
        <v>9781</v>
      </c>
      <c r="Y12" s="151">
        <v>-2.2291083566573371E-2</v>
      </c>
    </row>
    <row r="13" spans="1:25" x14ac:dyDescent="0.25">
      <c r="A13" s="148" t="s">
        <v>107</v>
      </c>
      <c r="B13" s="149">
        <v>176646</v>
      </c>
      <c r="C13" s="150">
        <v>-7.4051359469107264E-2</v>
      </c>
      <c r="D13" s="149">
        <v>37499</v>
      </c>
      <c r="E13" s="150">
        <v>-2.1756710927921113E-2</v>
      </c>
      <c r="F13" s="149">
        <v>179841</v>
      </c>
      <c r="G13" s="150">
        <v>1.8087021500628374E-2</v>
      </c>
      <c r="H13" s="149">
        <v>37368</v>
      </c>
      <c r="I13" s="150">
        <v>-3.4934264913731032E-3</v>
      </c>
      <c r="J13" s="149">
        <v>176104</v>
      </c>
      <c r="K13" s="150">
        <v>-2.0779466306348384E-2</v>
      </c>
      <c r="L13" s="149">
        <v>40551</v>
      </c>
      <c r="M13" s="150">
        <v>8.5179833012202957E-2</v>
      </c>
      <c r="N13" s="149">
        <v>179262</v>
      </c>
      <c r="O13" s="150">
        <v>1.7932585290510152E-2</v>
      </c>
      <c r="P13" s="149">
        <v>43358</v>
      </c>
      <c r="Q13" s="150">
        <v>6.9221474192991544E-2</v>
      </c>
      <c r="R13" s="149">
        <v>173675</v>
      </c>
      <c r="S13" s="150">
        <v>-3.1166672245093775E-2</v>
      </c>
      <c r="T13" s="149">
        <v>43577</v>
      </c>
      <c r="U13" s="150">
        <v>5.0509709857465748E-3</v>
      </c>
      <c r="V13" s="149">
        <v>186395</v>
      </c>
      <c r="W13" s="150">
        <v>7.3240247588887294E-2</v>
      </c>
      <c r="X13" s="149">
        <v>43962</v>
      </c>
      <c r="Y13" s="150">
        <v>8.8349358606604408E-3</v>
      </c>
    </row>
    <row r="14" spans="1:25" x14ac:dyDescent="0.25">
      <c r="A14" s="32"/>
      <c r="B14" s="33"/>
      <c r="C14" s="145"/>
      <c r="D14" s="33"/>
      <c r="E14" s="145"/>
      <c r="F14" s="33"/>
      <c r="G14" s="145"/>
      <c r="H14" s="33"/>
      <c r="I14" s="145"/>
      <c r="J14" s="33"/>
      <c r="K14" s="145"/>
      <c r="L14" s="33"/>
      <c r="M14" s="145"/>
      <c r="N14" s="33"/>
      <c r="O14" s="145"/>
      <c r="P14" s="33"/>
      <c r="Q14" s="145"/>
      <c r="R14" s="33"/>
      <c r="S14" s="145"/>
      <c r="T14" s="33"/>
      <c r="U14" s="145"/>
      <c r="V14" s="33"/>
      <c r="W14" s="145"/>
      <c r="X14" s="33"/>
      <c r="Y14" s="145"/>
    </row>
    <row r="15" spans="1:25" x14ac:dyDescent="0.25">
      <c r="A15" s="35" t="s">
        <v>17</v>
      </c>
      <c r="B15" s="36">
        <v>618844</v>
      </c>
      <c r="C15" s="146">
        <v>-1.0878286581954767E-2</v>
      </c>
      <c r="D15" s="36">
        <v>106409</v>
      </c>
      <c r="E15" s="146">
        <v>-2.5067570662879655E-2</v>
      </c>
      <c r="F15" s="36">
        <v>633487</v>
      </c>
      <c r="G15" s="146">
        <v>2.3661859854826096E-2</v>
      </c>
      <c r="H15" s="36">
        <v>106242</v>
      </c>
      <c r="I15" s="146">
        <v>-1.5694161208168482E-3</v>
      </c>
      <c r="J15" s="36">
        <v>641688</v>
      </c>
      <c r="K15" s="146">
        <v>1.2945806306996039E-2</v>
      </c>
      <c r="L15" s="36">
        <v>110493</v>
      </c>
      <c r="M15" s="146">
        <v>4.0012424464900886E-2</v>
      </c>
      <c r="N15" s="36">
        <v>677287</v>
      </c>
      <c r="O15" s="146">
        <v>5.5477116604954434E-2</v>
      </c>
      <c r="P15" s="36">
        <v>115171</v>
      </c>
      <c r="Q15" s="146">
        <v>4.2337523644031747E-2</v>
      </c>
      <c r="R15" s="36">
        <v>668343</v>
      </c>
      <c r="S15" s="146">
        <v>-1.320562774717365E-2</v>
      </c>
      <c r="T15" s="79">
        <v>114280</v>
      </c>
      <c r="U15" s="147">
        <v>-7.7363225117434075E-3</v>
      </c>
      <c r="V15" s="36">
        <v>713921</v>
      </c>
      <c r="W15" s="146">
        <v>6.8195522359028218E-2</v>
      </c>
      <c r="X15" s="79">
        <v>116545</v>
      </c>
      <c r="Y15" s="147">
        <v>1.9819740987049351E-2</v>
      </c>
    </row>
    <row r="16" spans="1:25" x14ac:dyDescent="0.25">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5">
      <c r="A17" s="65" t="s">
        <v>156</v>
      </c>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5">
      <c r="A18" s="65" t="s">
        <v>174</v>
      </c>
      <c r="B18" s="63"/>
      <c r="C18" s="63"/>
      <c r="D18" s="63"/>
      <c r="E18" s="63"/>
      <c r="F18" s="63"/>
      <c r="G18" s="63"/>
      <c r="H18" s="63"/>
      <c r="I18" s="63"/>
      <c r="J18" s="63"/>
      <c r="K18" s="63"/>
      <c r="L18" s="63"/>
      <c r="M18" s="63"/>
      <c r="N18" s="63"/>
      <c r="O18" s="63"/>
      <c r="P18" s="63"/>
      <c r="Q18" s="63"/>
      <c r="R18" s="63"/>
      <c r="S18" s="63"/>
      <c r="T18" s="63"/>
      <c r="U18" s="63"/>
      <c r="V18" s="63"/>
      <c r="W18" s="63"/>
      <c r="X18" s="63"/>
      <c r="Y18" s="63"/>
    </row>
    <row r="19" spans="1:25" x14ac:dyDescent="0.25">
      <c r="A19" s="152" t="s">
        <v>151</v>
      </c>
      <c r="B19" s="63"/>
      <c r="C19" s="63"/>
      <c r="D19" s="63"/>
      <c r="E19" s="63"/>
      <c r="F19" s="63"/>
      <c r="G19" s="63"/>
      <c r="H19" s="63"/>
      <c r="I19" s="63"/>
      <c r="J19" s="63"/>
      <c r="K19" s="63"/>
      <c r="L19" s="63"/>
      <c r="M19" s="63"/>
      <c r="N19" s="63"/>
      <c r="O19" s="63"/>
      <c r="P19" s="63"/>
      <c r="Q19" s="63"/>
      <c r="R19" s="63"/>
      <c r="S19" s="63"/>
      <c r="T19" s="63"/>
      <c r="U19" s="63"/>
      <c r="V19" s="63"/>
      <c r="W19" s="63"/>
      <c r="X19" s="63"/>
      <c r="Y19" s="63"/>
    </row>
    <row r="20" spans="1:25" x14ac:dyDescent="0.25">
      <c r="A20" s="39" t="s">
        <v>209</v>
      </c>
      <c r="B20" s="40"/>
      <c r="C20" s="40"/>
      <c r="D20" s="40"/>
      <c r="E20" s="67"/>
      <c r="F20" s="63"/>
      <c r="G20" s="63"/>
      <c r="H20" s="63"/>
      <c r="I20" s="63"/>
      <c r="J20" s="63"/>
      <c r="K20" s="63"/>
      <c r="L20" s="63"/>
      <c r="M20" s="63"/>
      <c r="N20" s="63"/>
      <c r="O20" s="63"/>
      <c r="P20" s="63"/>
      <c r="Q20" s="63"/>
      <c r="R20" s="63"/>
      <c r="S20" s="63"/>
      <c r="T20" s="63"/>
      <c r="U20" s="63"/>
      <c r="V20" s="63"/>
      <c r="W20" s="63"/>
      <c r="X20" s="63"/>
      <c r="Y20" s="63"/>
    </row>
    <row r="21" spans="1:25" x14ac:dyDescent="0.25">
      <c r="L21" s="144"/>
    </row>
  </sheetData>
  <mergeCells count="6">
    <mergeCell ref="V3:Y3"/>
    <mergeCell ref="B3:E3"/>
    <mergeCell ref="F3:I3"/>
    <mergeCell ref="J3:M3"/>
    <mergeCell ref="N3:Q3"/>
    <mergeCell ref="R3:U3"/>
  </mergeCell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heetViews>
  <sheetFormatPr baseColWidth="10" defaultRowHeight="15" x14ac:dyDescent="0.25"/>
  <cols>
    <col min="1" max="1" width="45.42578125" style="58" customWidth="1"/>
    <col min="2" max="16384" width="11.42578125" style="58"/>
  </cols>
  <sheetData>
    <row r="1" spans="1:10" ht="18.75" x14ac:dyDescent="0.25">
      <c r="A1" s="12" t="s">
        <v>204</v>
      </c>
      <c r="B1" s="12"/>
      <c r="C1" s="12"/>
      <c r="D1" s="12"/>
      <c r="E1" s="12"/>
      <c r="F1" s="12"/>
      <c r="G1" s="63"/>
      <c r="H1" s="63"/>
      <c r="I1" s="63"/>
      <c r="J1" s="63"/>
    </row>
    <row r="2" spans="1:10" x14ac:dyDescent="0.25">
      <c r="A2" s="63"/>
      <c r="B2" s="63"/>
      <c r="C2" s="63"/>
      <c r="D2" s="63"/>
      <c r="E2" s="63"/>
      <c r="F2" s="63"/>
      <c r="G2" s="63"/>
    </row>
    <row r="3" spans="1:10" ht="24.75" customHeight="1" x14ac:dyDescent="0.25">
      <c r="A3" s="59"/>
      <c r="B3" s="153" t="s">
        <v>93</v>
      </c>
      <c r="C3" s="153" t="s">
        <v>100</v>
      </c>
      <c r="D3" s="153" t="s">
        <v>117</v>
      </c>
      <c r="E3" s="153" t="s">
        <v>123</v>
      </c>
      <c r="F3" s="153" t="s">
        <v>127</v>
      </c>
      <c r="G3" s="153" t="s">
        <v>129</v>
      </c>
    </row>
    <row r="4" spans="1:10" x14ac:dyDescent="0.25">
      <c r="A4" s="61" t="s">
        <v>19</v>
      </c>
      <c r="B4" s="79" t="s">
        <v>6</v>
      </c>
      <c r="C4" s="79" t="s">
        <v>6</v>
      </c>
      <c r="D4" s="79" t="s">
        <v>6</v>
      </c>
      <c r="E4" s="79" t="s">
        <v>6</v>
      </c>
      <c r="F4" s="79">
        <v>41</v>
      </c>
      <c r="G4" s="79" t="s">
        <v>6</v>
      </c>
    </row>
    <row r="5" spans="1:10" x14ac:dyDescent="0.25">
      <c r="A5" s="25" t="s">
        <v>20</v>
      </c>
      <c r="B5" s="81" t="s">
        <v>6</v>
      </c>
      <c r="C5" s="81" t="s">
        <v>6</v>
      </c>
      <c r="D5" s="81" t="s">
        <v>6</v>
      </c>
      <c r="E5" s="81" t="s">
        <v>6</v>
      </c>
      <c r="F5" s="81">
        <v>41</v>
      </c>
      <c r="G5" s="81" t="s">
        <v>6</v>
      </c>
    </row>
    <row r="6" spans="1:10" x14ac:dyDescent="0.25">
      <c r="A6" s="61" t="s">
        <v>21</v>
      </c>
      <c r="B6" s="36">
        <v>27836</v>
      </c>
      <c r="C6" s="36">
        <f>SUM(C7:C12)</f>
        <v>28462</v>
      </c>
      <c r="D6" s="36">
        <f>SUM(D7:D12)</f>
        <v>29491</v>
      </c>
      <c r="E6" s="36">
        <v>32047</v>
      </c>
      <c r="F6" s="36">
        <v>35182</v>
      </c>
      <c r="G6" s="36">
        <v>37620</v>
      </c>
    </row>
    <row r="7" spans="1:10" x14ac:dyDescent="0.25">
      <c r="A7" s="25" t="s">
        <v>22</v>
      </c>
      <c r="B7" s="80">
        <v>6769</v>
      </c>
      <c r="C7" s="80">
        <v>7023</v>
      </c>
      <c r="D7" s="80">
        <v>7327</v>
      </c>
      <c r="E7" s="80">
        <v>7648</v>
      </c>
      <c r="F7" s="80">
        <v>8442</v>
      </c>
      <c r="G7" s="80">
        <v>8741</v>
      </c>
    </row>
    <row r="8" spans="1:10" x14ac:dyDescent="0.25">
      <c r="A8" s="25" t="s">
        <v>23</v>
      </c>
      <c r="B8" s="80">
        <v>3063</v>
      </c>
      <c r="C8" s="80">
        <v>3060</v>
      </c>
      <c r="D8" s="80">
        <v>3182</v>
      </c>
      <c r="E8" s="80">
        <v>3638</v>
      </c>
      <c r="F8" s="80">
        <v>4139</v>
      </c>
      <c r="G8" s="80">
        <v>4485</v>
      </c>
    </row>
    <row r="9" spans="1:10" x14ac:dyDescent="0.25">
      <c r="A9" s="25" t="s">
        <v>24</v>
      </c>
      <c r="B9" s="80">
        <v>113</v>
      </c>
      <c r="C9" s="80">
        <v>133</v>
      </c>
      <c r="D9" s="80">
        <v>142</v>
      </c>
      <c r="E9" s="80">
        <v>171</v>
      </c>
      <c r="F9" s="80">
        <v>198</v>
      </c>
      <c r="G9" s="80">
        <v>214</v>
      </c>
    </row>
    <row r="10" spans="1:10" x14ac:dyDescent="0.25">
      <c r="A10" s="25" t="s">
        <v>25</v>
      </c>
      <c r="B10" s="80">
        <v>10365</v>
      </c>
      <c r="C10" s="80">
        <v>13035</v>
      </c>
      <c r="D10" s="80">
        <v>12860</v>
      </c>
      <c r="E10" s="80">
        <v>13444</v>
      </c>
      <c r="F10" s="80">
        <v>14621</v>
      </c>
      <c r="G10" s="80">
        <v>15750</v>
      </c>
    </row>
    <row r="11" spans="1:10" x14ac:dyDescent="0.25">
      <c r="A11" s="25" t="s">
        <v>26</v>
      </c>
      <c r="B11" s="80">
        <v>4552</v>
      </c>
      <c r="C11" s="80">
        <v>2327</v>
      </c>
      <c r="D11" s="80">
        <v>2405</v>
      </c>
      <c r="E11" s="80">
        <v>2668</v>
      </c>
      <c r="F11" s="80">
        <v>3000</v>
      </c>
      <c r="G11" s="80">
        <v>3218</v>
      </c>
    </row>
    <row r="12" spans="1:10" x14ac:dyDescent="0.25">
      <c r="A12" s="25" t="s">
        <v>27</v>
      </c>
      <c r="B12" s="80">
        <v>2974</v>
      </c>
      <c r="C12" s="80">
        <v>2884</v>
      </c>
      <c r="D12" s="80">
        <v>3575</v>
      </c>
      <c r="E12" s="80">
        <v>4478</v>
      </c>
      <c r="F12" s="80">
        <v>4782</v>
      </c>
      <c r="G12" s="80">
        <v>5212</v>
      </c>
    </row>
    <row r="13" spans="1:10" x14ac:dyDescent="0.25">
      <c r="A13" s="61" t="s">
        <v>28</v>
      </c>
      <c r="B13" s="36">
        <v>30859</v>
      </c>
      <c r="C13" s="36">
        <f>SUM(C14:C18)</f>
        <v>31694</v>
      </c>
      <c r="D13" s="36">
        <f>SUM(D14:D18)</f>
        <v>33390</v>
      </c>
      <c r="E13" s="36">
        <v>35409</v>
      </c>
      <c r="F13" s="36">
        <v>37477</v>
      </c>
      <c r="G13" s="36">
        <v>41646</v>
      </c>
    </row>
    <row r="14" spans="1:10" x14ac:dyDescent="0.25">
      <c r="A14" s="25" t="s">
        <v>31</v>
      </c>
      <c r="B14" s="80">
        <v>5287</v>
      </c>
      <c r="C14" s="80">
        <v>5764</v>
      </c>
      <c r="D14" s="80">
        <v>6378</v>
      </c>
      <c r="E14" s="80">
        <v>6842</v>
      </c>
      <c r="F14" s="80">
        <v>6996</v>
      </c>
      <c r="G14" s="80">
        <v>6622</v>
      </c>
    </row>
    <row r="15" spans="1:10" x14ac:dyDescent="0.25">
      <c r="A15" s="25" t="s">
        <v>30</v>
      </c>
      <c r="B15" s="80">
        <v>20213</v>
      </c>
      <c r="C15" s="80">
        <v>20413</v>
      </c>
      <c r="D15" s="80">
        <v>21080</v>
      </c>
      <c r="E15" s="80">
        <v>22191</v>
      </c>
      <c r="F15" s="80">
        <v>23433</v>
      </c>
      <c r="G15" s="80">
        <v>27199</v>
      </c>
    </row>
    <row r="16" spans="1:10" x14ac:dyDescent="0.25">
      <c r="A16" s="25" t="s">
        <v>29</v>
      </c>
      <c r="B16" s="80">
        <v>748</v>
      </c>
      <c r="C16" s="80">
        <v>749</v>
      </c>
      <c r="D16" s="80">
        <v>803</v>
      </c>
      <c r="E16" s="80">
        <v>847</v>
      </c>
      <c r="F16" s="80">
        <v>943</v>
      </c>
      <c r="G16" s="80">
        <v>866</v>
      </c>
    </row>
    <row r="17" spans="1:7" x14ac:dyDescent="0.25">
      <c r="A17" s="25" t="s">
        <v>32</v>
      </c>
      <c r="B17" s="80">
        <v>4584</v>
      </c>
      <c r="C17" s="80">
        <v>4725</v>
      </c>
      <c r="D17" s="80">
        <v>5069</v>
      </c>
      <c r="E17" s="80">
        <v>5476</v>
      </c>
      <c r="F17" s="80">
        <v>6049</v>
      </c>
      <c r="G17" s="80">
        <v>6909</v>
      </c>
    </row>
    <row r="18" spans="1:7" x14ac:dyDescent="0.25">
      <c r="A18" s="25" t="s">
        <v>33</v>
      </c>
      <c r="B18" s="80">
        <v>27</v>
      </c>
      <c r="C18" s="80">
        <v>43</v>
      </c>
      <c r="D18" s="80">
        <v>60</v>
      </c>
      <c r="E18" s="80">
        <v>53</v>
      </c>
      <c r="F18" s="80">
        <v>56</v>
      </c>
      <c r="G18" s="80">
        <v>50</v>
      </c>
    </row>
    <row r="19" spans="1:7" x14ac:dyDescent="0.25">
      <c r="A19" s="45"/>
      <c r="B19" s="77"/>
      <c r="C19" s="77"/>
      <c r="D19" s="77"/>
      <c r="E19" s="77"/>
      <c r="F19" s="77"/>
      <c r="G19" s="77"/>
    </row>
    <row r="20" spans="1:7" x14ac:dyDescent="0.25">
      <c r="A20" s="35" t="s">
        <v>17</v>
      </c>
      <c r="B20" s="36">
        <v>58695</v>
      </c>
      <c r="C20" s="36">
        <f>SUM(C6,C13)</f>
        <v>60156</v>
      </c>
      <c r="D20" s="36">
        <f>SUM(D6,D13)</f>
        <v>62881</v>
      </c>
      <c r="E20" s="36">
        <v>67456</v>
      </c>
      <c r="F20" s="36">
        <v>72659</v>
      </c>
      <c r="G20" s="36">
        <v>79266</v>
      </c>
    </row>
    <row r="21" spans="1:7" customFormat="1" x14ac:dyDescent="0.25">
      <c r="A21" s="1"/>
      <c r="B21" s="1"/>
      <c r="C21" s="1"/>
      <c r="D21" s="1"/>
      <c r="E21" s="1"/>
      <c r="F21" s="1"/>
      <c r="G21" s="1"/>
    </row>
    <row r="22" spans="1:7" x14ac:dyDescent="0.25">
      <c r="A22" s="152" t="s">
        <v>151</v>
      </c>
      <c r="B22" s="63"/>
      <c r="C22" s="63"/>
      <c r="D22" s="63"/>
      <c r="E22" s="63"/>
      <c r="F22" s="63"/>
      <c r="G22" s="63"/>
    </row>
    <row r="23" spans="1:7" x14ac:dyDescent="0.25">
      <c r="A23" s="65" t="s">
        <v>211</v>
      </c>
      <c r="B23" s="67"/>
      <c r="C23" s="63"/>
      <c r="D23" s="63"/>
      <c r="E23" s="63"/>
      <c r="F23" s="63"/>
      <c r="G23" s="63"/>
    </row>
  </sheetData>
  <pageMargins left="0.70866141732283472" right="0.70866141732283472" top="0.74803149606299213" bottom="0.74803149606299213" header="0.31496062992125984" footer="0.31496062992125984"/>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workbookViewId="0"/>
  </sheetViews>
  <sheetFormatPr baseColWidth="10" defaultRowHeight="15" x14ac:dyDescent="0.25"/>
  <cols>
    <col min="1" max="16384" width="11.42578125" style="5"/>
  </cols>
  <sheetData>
    <row r="1" spans="1:19" ht="18.75" x14ac:dyDescent="0.25">
      <c r="A1" s="12" t="s">
        <v>150</v>
      </c>
    </row>
    <row r="3" spans="1:19" x14ac:dyDescent="0.25">
      <c r="A3" s="7" t="s">
        <v>114</v>
      </c>
    </row>
    <row r="4" spans="1:19" ht="27.75" customHeight="1" x14ac:dyDescent="0.25">
      <c r="A4" s="160" t="s">
        <v>152</v>
      </c>
      <c r="B4" s="160"/>
      <c r="C4" s="160"/>
      <c r="D4" s="160"/>
      <c r="E4" s="160"/>
      <c r="F4" s="160"/>
      <c r="G4" s="160"/>
      <c r="H4" s="160"/>
      <c r="I4" s="160"/>
      <c r="J4" s="160"/>
      <c r="K4" s="160"/>
      <c r="L4" s="160"/>
      <c r="M4" s="160"/>
      <c r="N4" s="160"/>
      <c r="O4" s="160"/>
      <c r="P4" s="8"/>
      <c r="Q4" s="8"/>
      <c r="R4" s="8"/>
      <c r="S4" s="8"/>
    </row>
    <row r="6" spans="1:19" ht="29.25" customHeight="1" x14ac:dyDescent="0.25">
      <c r="A6" s="160" t="s">
        <v>147</v>
      </c>
      <c r="B6" s="160"/>
      <c r="C6" s="160"/>
      <c r="D6" s="160"/>
      <c r="E6" s="160"/>
      <c r="F6" s="160"/>
      <c r="G6" s="160"/>
      <c r="H6" s="160"/>
      <c r="I6" s="160"/>
      <c r="J6" s="160"/>
      <c r="K6" s="160"/>
      <c r="L6" s="160"/>
      <c r="M6" s="160"/>
      <c r="N6" s="160"/>
      <c r="O6" s="160"/>
      <c r="P6" s="8"/>
      <c r="Q6" s="8"/>
      <c r="R6" s="8"/>
      <c r="S6" s="8"/>
    </row>
    <row r="7" spans="1:19" x14ac:dyDescent="0.25">
      <c r="B7" s="9" t="s">
        <v>208</v>
      </c>
    </row>
    <row r="8" spans="1:19" x14ac:dyDescent="0.25">
      <c r="B8" s="9" t="s">
        <v>207</v>
      </c>
    </row>
    <row r="9" spans="1:19" x14ac:dyDescent="0.25">
      <c r="B9" s="9" t="s">
        <v>206</v>
      </c>
    </row>
    <row r="10" spans="1:19" x14ac:dyDescent="0.25">
      <c r="B10" s="9" t="s">
        <v>145</v>
      </c>
    </row>
    <row r="11" spans="1:19" x14ac:dyDescent="0.25">
      <c r="B11" s="9" t="s">
        <v>146</v>
      </c>
    </row>
    <row r="12" spans="1:19" x14ac:dyDescent="0.25">
      <c r="B12" s="9" t="s">
        <v>148</v>
      </c>
    </row>
    <row r="13" spans="1:19" x14ac:dyDescent="0.25">
      <c r="B13" s="9"/>
    </row>
    <row r="14" spans="1:19" x14ac:dyDescent="0.25">
      <c r="B14" s="9"/>
    </row>
    <row r="15" spans="1:19" x14ac:dyDescent="0.25">
      <c r="A15" s="7" t="s">
        <v>185</v>
      </c>
      <c r="B15" s="9"/>
    </row>
    <row r="16" spans="1:19" ht="78" customHeight="1" x14ac:dyDescent="0.25">
      <c r="A16" s="160" t="s">
        <v>205</v>
      </c>
      <c r="B16" s="160"/>
      <c r="C16" s="160"/>
      <c r="D16" s="160"/>
      <c r="E16" s="160"/>
      <c r="F16" s="160"/>
      <c r="G16" s="160"/>
      <c r="H16" s="160"/>
      <c r="I16" s="160"/>
      <c r="J16" s="160"/>
      <c r="K16" s="160"/>
      <c r="L16" s="160"/>
      <c r="M16" s="160"/>
      <c r="N16" s="160"/>
      <c r="O16" s="160"/>
    </row>
  </sheetData>
  <mergeCells count="3">
    <mergeCell ref="A4:O4"/>
    <mergeCell ref="A6:O6"/>
    <mergeCell ref="A16:O16"/>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heetViews>
  <sheetFormatPr baseColWidth="10" defaultRowHeight="15" x14ac:dyDescent="0.25"/>
  <cols>
    <col min="1" max="1" width="17.140625" style="13" customWidth="1"/>
    <col min="2" max="3" width="9.28515625" style="13" customWidth="1"/>
    <col min="4" max="5" width="10" style="13" customWidth="1"/>
    <col min="6" max="6" width="8.7109375" style="13" customWidth="1"/>
    <col min="7" max="16384" width="11.42578125" style="13"/>
  </cols>
  <sheetData>
    <row r="1" spans="1:6" ht="18.75" x14ac:dyDescent="0.25">
      <c r="A1" s="12" t="s">
        <v>186</v>
      </c>
      <c r="B1" s="40"/>
      <c r="C1" s="40"/>
      <c r="D1" s="40"/>
      <c r="E1" s="40"/>
      <c r="F1" s="40"/>
    </row>
    <row r="2" spans="1:6" x14ac:dyDescent="0.25">
      <c r="A2" s="40"/>
      <c r="B2" s="40"/>
      <c r="C2" s="40"/>
      <c r="D2" s="40"/>
      <c r="E2" s="40"/>
      <c r="F2" s="40"/>
    </row>
    <row r="3" spans="1:6" ht="30" x14ac:dyDescent="0.25">
      <c r="A3" s="14"/>
      <c r="B3" s="15" t="s">
        <v>86</v>
      </c>
      <c r="C3" s="15" t="s">
        <v>87</v>
      </c>
      <c r="D3" s="15" t="s">
        <v>17</v>
      </c>
      <c r="E3" s="51" t="s">
        <v>154</v>
      </c>
      <c r="F3" s="87" t="s">
        <v>155</v>
      </c>
    </row>
    <row r="4" spans="1:6" x14ac:dyDescent="0.25">
      <c r="A4" s="161" t="s">
        <v>153</v>
      </c>
      <c r="B4" s="162"/>
      <c r="C4" s="162"/>
      <c r="D4" s="162"/>
      <c r="E4" s="162"/>
      <c r="F4" s="17"/>
    </row>
    <row r="5" spans="1:6" ht="17.25" x14ac:dyDescent="0.25">
      <c r="A5" s="18" t="s">
        <v>191</v>
      </c>
      <c r="B5" s="19">
        <v>75336</v>
      </c>
      <c r="C5" s="19">
        <v>70340</v>
      </c>
      <c r="D5" s="19">
        <v>145676</v>
      </c>
      <c r="E5" s="20">
        <v>2.4</v>
      </c>
      <c r="F5" s="20">
        <v>48.3</v>
      </c>
    </row>
    <row r="6" spans="1:6" x14ac:dyDescent="0.25">
      <c r="A6" s="21" t="s">
        <v>92</v>
      </c>
      <c r="B6" s="22">
        <v>215</v>
      </c>
      <c r="C6" s="22">
        <v>160</v>
      </c>
      <c r="D6" s="22">
        <v>375</v>
      </c>
      <c r="E6" s="23">
        <v>24.6</v>
      </c>
      <c r="F6" s="23">
        <v>42.7</v>
      </c>
    </row>
    <row r="7" spans="1:6" ht="17.25" x14ac:dyDescent="0.25">
      <c r="A7" s="24" t="s">
        <v>192</v>
      </c>
      <c r="B7" s="19">
        <v>59165</v>
      </c>
      <c r="C7" s="19">
        <v>55669</v>
      </c>
      <c r="D7" s="19">
        <v>114834</v>
      </c>
      <c r="E7" s="20">
        <v>-1</v>
      </c>
      <c r="F7" s="20">
        <v>48.5</v>
      </c>
    </row>
    <row r="8" spans="1:6" ht="30" x14ac:dyDescent="0.25">
      <c r="A8" s="21" t="s">
        <v>88</v>
      </c>
      <c r="B8" s="22">
        <v>2200</v>
      </c>
      <c r="C8" s="22">
        <v>1305</v>
      </c>
      <c r="D8" s="22">
        <v>3505</v>
      </c>
      <c r="E8" s="23">
        <v>-41.7</v>
      </c>
      <c r="F8" s="23">
        <v>37.200000000000003</v>
      </c>
    </row>
    <row r="9" spans="1:6" ht="17.25" x14ac:dyDescent="0.25">
      <c r="A9" s="25" t="s">
        <v>193</v>
      </c>
      <c r="B9" s="26">
        <v>730</v>
      </c>
      <c r="C9" s="26">
        <v>3286</v>
      </c>
      <c r="D9" s="26">
        <v>4016</v>
      </c>
      <c r="E9" s="27">
        <v>5.5</v>
      </c>
      <c r="F9" s="27">
        <v>76.8</v>
      </c>
    </row>
    <row r="10" spans="1:6" x14ac:dyDescent="0.25">
      <c r="A10" s="28" t="s">
        <v>164</v>
      </c>
      <c r="B10" s="29">
        <v>135231</v>
      </c>
      <c r="C10" s="29">
        <v>129295</v>
      </c>
      <c r="D10" s="29">
        <v>264526</v>
      </c>
      <c r="E10" s="30">
        <v>0.9</v>
      </c>
      <c r="F10" s="30">
        <v>48.7</v>
      </c>
    </row>
    <row r="11" spans="1:6" x14ac:dyDescent="0.25">
      <c r="A11" s="161" t="s">
        <v>97</v>
      </c>
      <c r="B11" s="162"/>
      <c r="C11" s="162"/>
      <c r="D11" s="162"/>
      <c r="E11" s="162"/>
      <c r="F11" s="31"/>
    </row>
    <row r="12" spans="1:6" ht="30" x14ac:dyDescent="0.25">
      <c r="A12" s="18" t="s">
        <v>132</v>
      </c>
      <c r="B12" s="19">
        <v>676</v>
      </c>
      <c r="C12" s="19">
        <v>830</v>
      </c>
      <c r="D12" s="19">
        <v>1506</v>
      </c>
      <c r="E12" s="20">
        <v>21.8</v>
      </c>
      <c r="F12" s="20">
        <v>55.1</v>
      </c>
    </row>
    <row r="13" spans="1:6" x14ac:dyDescent="0.25">
      <c r="A13" s="24" t="s">
        <v>133</v>
      </c>
      <c r="B13" s="19">
        <v>682</v>
      </c>
      <c r="C13" s="19">
        <v>636</v>
      </c>
      <c r="D13" s="19">
        <v>1318</v>
      </c>
      <c r="E13" s="20">
        <v>15</v>
      </c>
      <c r="F13" s="20">
        <v>48.3</v>
      </c>
    </row>
    <row r="14" spans="1:6" x14ac:dyDescent="0.25">
      <c r="A14" s="32"/>
      <c r="B14" s="33"/>
      <c r="C14" s="33"/>
      <c r="D14" s="33"/>
      <c r="E14" s="34"/>
      <c r="F14" s="34"/>
    </row>
    <row r="15" spans="1:6" x14ac:dyDescent="0.25">
      <c r="A15" s="35" t="s">
        <v>164</v>
      </c>
      <c r="B15" s="36">
        <v>136589</v>
      </c>
      <c r="C15" s="36">
        <v>130761</v>
      </c>
      <c r="D15" s="36">
        <v>267350</v>
      </c>
      <c r="E15" s="37">
        <v>1.1000000000000001</v>
      </c>
      <c r="F15" s="37">
        <v>48.7</v>
      </c>
    </row>
    <row r="16" spans="1:6" x14ac:dyDescent="0.25">
      <c r="A16" s="35"/>
      <c r="B16" s="38"/>
      <c r="C16" s="38"/>
      <c r="D16" s="38"/>
      <c r="E16" s="37"/>
      <c r="F16" s="37"/>
    </row>
    <row r="17" spans="1:6" x14ac:dyDescent="0.25">
      <c r="A17" s="41" t="s">
        <v>165</v>
      </c>
      <c r="B17" s="41"/>
      <c r="C17" s="41"/>
      <c r="D17" s="41"/>
      <c r="E17" s="41"/>
      <c r="F17" s="41"/>
    </row>
    <row r="18" spans="1:6" x14ac:dyDescent="0.25">
      <c r="A18" s="41" t="s">
        <v>151</v>
      </c>
      <c r="B18" s="41"/>
      <c r="C18" s="41"/>
      <c r="D18" s="41"/>
      <c r="E18" s="41"/>
      <c r="F18" s="42"/>
    </row>
    <row r="19" spans="1:6" x14ac:dyDescent="0.25">
      <c r="A19" s="39" t="s">
        <v>209</v>
      </c>
      <c r="B19" s="39"/>
      <c r="C19" s="39"/>
      <c r="D19" s="39"/>
      <c r="E19" s="39"/>
      <c r="F19" s="18"/>
    </row>
  </sheetData>
  <mergeCells count="2">
    <mergeCell ref="A4:E4"/>
    <mergeCell ref="A11:E11"/>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baseColWidth="10" defaultRowHeight="15" x14ac:dyDescent="0.25"/>
  <cols>
    <col min="1" max="1" width="29.42578125" style="13" customWidth="1"/>
    <col min="2" max="2" width="10.85546875" style="13" customWidth="1"/>
    <col min="3" max="16384" width="11.42578125" style="13"/>
  </cols>
  <sheetData>
    <row r="1" spans="1:3" ht="18.75" x14ac:dyDescent="0.25">
      <c r="A1" s="12" t="s">
        <v>187</v>
      </c>
      <c r="B1" s="6"/>
      <c r="C1" s="6"/>
    </row>
    <row r="2" spans="1:3" x14ac:dyDescent="0.25">
      <c r="A2" s="40"/>
      <c r="B2" s="40"/>
      <c r="C2" s="40"/>
    </row>
    <row r="3" spans="1:3" x14ac:dyDescent="0.25">
      <c r="A3" s="50"/>
      <c r="B3" s="51" t="s">
        <v>129</v>
      </c>
      <c r="C3" s="87" t="s">
        <v>158</v>
      </c>
    </row>
    <row r="4" spans="1:3" x14ac:dyDescent="0.25">
      <c r="A4" s="24" t="s">
        <v>0</v>
      </c>
      <c r="B4" s="19">
        <v>179400</v>
      </c>
      <c r="C4" s="26">
        <v>184596</v>
      </c>
    </row>
    <row r="5" spans="1:3" x14ac:dyDescent="0.25">
      <c r="A5" s="21" t="s">
        <v>166</v>
      </c>
      <c r="B5" s="48">
        <v>0.3</v>
      </c>
      <c r="C5" s="158">
        <v>2</v>
      </c>
    </row>
    <row r="6" spans="1:3" x14ac:dyDescent="0.25">
      <c r="A6" s="56" t="s">
        <v>1</v>
      </c>
      <c r="B6" s="57">
        <v>68.3</v>
      </c>
      <c r="C6" s="159">
        <v>69</v>
      </c>
    </row>
    <row r="7" spans="1:3" x14ac:dyDescent="0.25">
      <c r="A7" s="24" t="s">
        <v>2</v>
      </c>
      <c r="B7" s="19">
        <v>83098</v>
      </c>
      <c r="C7" s="26">
        <v>82754</v>
      </c>
    </row>
    <row r="8" spans="1:3" x14ac:dyDescent="0.25">
      <c r="A8" s="21" t="s">
        <v>166</v>
      </c>
      <c r="B8" s="49">
        <v>-0.7</v>
      </c>
      <c r="C8" s="156">
        <v>-0.9</v>
      </c>
    </row>
    <row r="9" spans="1:3" x14ac:dyDescent="0.25">
      <c r="A9" s="21" t="s">
        <v>1</v>
      </c>
      <c r="B9" s="49">
        <v>31.7</v>
      </c>
      <c r="C9" s="156">
        <v>31</v>
      </c>
    </row>
    <row r="10" spans="1:3" x14ac:dyDescent="0.25">
      <c r="A10" s="45"/>
      <c r="B10" s="46"/>
      <c r="C10" s="155"/>
    </row>
    <row r="11" spans="1:3" x14ac:dyDescent="0.25">
      <c r="A11" s="35" t="s">
        <v>17</v>
      </c>
      <c r="B11" s="36">
        <v>262498</v>
      </c>
      <c r="C11" s="157">
        <v>267350</v>
      </c>
    </row>
    <row r="12" spans="1:3" x14ac:dyDescent="0.25">
      <c r="A12" s="52" t="s">
        <v>166</v>
      </c>
      <c r="B12" s="53">
        <v>0</v>
      </c>
      <c r="C12" s="156">
        <v>1.1000000000000001</v>
      </c>
    </row>
    <row r="13" spans="1:3" s="44" customFormat="1" x14ac:dyDescent="0.25">
      <c r="A13" s="54"/>
      <c r="B13" s="54"/>
      <c r="C13" s="54"/>
    </row>
    <row r="14" spans="1:3" x14ac:dyDescent="0.25">
      <c r="A14" s="41" t="s">
        <v>167</v>
      </c>
      <c r="B14" s="55"/>
      <c r="C14" s="40"/>
    </row>
    <row r="15" spans="1:3" x14ac:dyDescent="0.25">
      <c r="A15" s="41" t="s">
        <v>151</v>
      </c>
      <c r="B15" s="55"/>
      <c r="C15" s="40"/>
    </row>
    <row r="16" spans="1:3" x14ac:dyDescent="0.25">
      <c r="A16" s="39" t="s">
        <v>209</v>
      </c>
      <c r="B16" s="24"/>
      <c r="C16" s="40"/>
    </row>
    <row r="22" spans="1:1" x14ac:dyDescent="0.25">
      <c r="A22" s="4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RowHeight="15" x14ac:dyDescent="0.25"/>
  <cols>
    <col min="1" max="1" width="19.5703125" style="58" customWidth="1"/>
    <col min="2" max="2" width="9.5703125" style="58" customWidth="1"/>
    <col min="3" max="3" width="12.5703125" style="58" customWidth="1"/>
    <col min="4" max="4" width="12.42578125" style="58" customWidth="1"/>
    <col min="5" max="16384" width="11.42578125" style="58"/>
  </cols>
  <sheetData>
    <row r="1" spans="1:4" ht="18.75" x14ac:dyDescent="0.25">
      <c r="A1" s="12" t="s">
        <v>188</v>
      </c>
      <c r="B1" s="63"/>
      <c r="C1" s="63"/>
      <c r="D1" s="63"/>
    </row>
    <row r="2" spans="1:4" x14ac:dyDescent="0.25">
      <c r="A2" s="63"/>
      <c r="B2" s="63"/>
      <c r="C2" s="63"/>
      <c r="D2" s="63"/>
    </row>
    <row r="3" spans="1:4" ht="30" x14ac:dyDescent="0.25">
      <c r="A3" s="59"/>
      <c r="B3" s="51" t="s">
        <v>17</v>
      </c>
      <c r="C3" s="51" t="s">
        <v>212</v>
      </c>
      <c r="D3" s="51" t="s">
        <v>7</v>
      </c>
    </row>
    <row r="4" spans="1:4" x14ac:dyDescent="0.25">
      <c r="A4" s="24" t="s">
        <v>0</v>
      </c>
      <c r="B4" s="19">
        <v>184596</v>
      </c>
      <c r="C4" s="19">
        <v>172164</v>
      </c>
      <c r="D4" s="19">
        <v>12231</v>
      </c>
    </row>
    <row r="5" spans="1:4" x14ac:dyDescent="0.25">
      <c r="A5" s="21" t="s">
        <v>3</v>
      </c>
      <c r="B5" s="22">
        <v>87120</v>
      </c>
      <c r="C5" s="22">
        <v>81790</v>
      </c>
      <c r="D5" s="22">
        <v>5278</v>
      </c>
    </row>
    <row r="6" spans="1:4" x14ac:dyDescent="0.25">
      <c r="A6" s="24" t="s">
        <v>2</v>
      </c>
      <c r="B6" s="19">
        <v>82754</v>
      </c>
      <c r="C6" s="19">
        <v>74195</v>
      </c>
      <c r="D6" s="19">
        <v>7451</v>
      </c>
    </row>
    <row r="7" spans="1:4" x14ac:dyDescent="0.25">
      <c r="A7" s="21" t="s">
        <v>3</v>
      </c>
      <c r="B7" s="22">
        <v>43641</v>
      </c>
      <c r="C7" s="22">
        <v>39938</v>
      </c>
      <c r="D7" s="22">
        <v>3061</v>
      </c>
    </row>
    <row r="8" spans="1:4" x14ac:dyDescent="0.25">
      <c r="A8" s="45"/>
      <c r="B8" s="60"/>
      <c r="C8" s="60"/>
      <c r="D8" s="60"/>
    </row>
    <row r="9" spans="1:4" x14ac:dyDescent="0.25">
      <c r="A9" s="61" t="s">
        <v>17</v>
      </c>
      <c r="B9" s="62">
        <v>267350</v>
      </c>
      <c r="C9" s="62">
        <v>246359</v>
      </c>
      <c r="D9" s="62">
        <v>19682</v>
      </c>
    </row>
    <row r="10" spans="1:4" x14ac:dyDescent="0.25">
      <c r="A10" s="21" t="s">
        <v>4</v>
      </c>
      <c r="B10" s="22">
        <v>130761</v>
      </c>
      <c r="C10" s="22">
        <v>121728</v>
      </c>
      <c r="D10" s="22">
        <v>8339</v>
      </c>
    </row>
    <row r="11" spans="1:4" x14ac:dyDescent="0.25">
      <c r="A11" s="21" t="s">
        <v>5</v>
      </c>
      <c r="B11" s="49">
        <v>48.9</v>
      </c>
      <c r="C11" s="49">
        <v>49.4</v>
      </c>
      <c r="D11" s="49">
        <v>42.4</v>
      </c>
    </row>
    <row r="12" spans="1:4" x14ac:dyDescent="0.25">
      <c r="A12" s="42"/>
      <c r="B12" s="64"/>
      <c r="C12" s="64"/>
      <c r="D12" s="64"/>
    </row>
    <row r="13" spans="1:4" x14ac:dyDescent="0.25">
      <c r="A13" s="41" t="s">
        <v>151</v>
      </c>
      <c r="B13" s="25"/>
      <c r="C13" s="25"/>
      <c r="D13" s="25"/>
    </row>
    <row r="14" spans="1:4" x14ac:dyDescent="0.25">
      <c r="A14" s="65" t="s">
        <v>209</v>
      </c>
      <c r="B14" s="66"/>
      <c r="C14" s="66"/>
      <c r="D14" s="6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RowHeight="15" x14ac:dyDescent="0.25"/>
  <cols>
    <col min="1" max="1" width="24.28515625" style="13" customWidth="1"/>
    <col min="2" max="3" width="7.5703125" style="13" customWidth="1"/>
    <col min="4" max="4" width="8.28515625" style="13" customWidth="1"/>
    <col min="5" max="5" width="9.7109375" style="13" customWidth="1"/>
    <col min="6" max="16384" width="11.42578125" style="13"/>
  </cols>
  <sheetData>
    <row r="1" spans="1:6" ht="18.75" x14ac:dyDescent="0.25">
      <c r="A1" s="12" t="s">
        <v>189</v>
      </c>
      <c r="B1" s="6"/>
      <c r="C1" s="6"/>
      <c r="D1" s="6"/>
      <c r="E1" s="6"/>
      <c r="F1" s="40"/>
    </row>
    <row r="2" spans="1:6" x14ac:dyDescent="0.25">
      <c r="A2" s="40"/>
      <c r="B2" s="40"/>
      <c r="C2" s="40"/>
      <c r="D2" s="40"/>
      <c r="E2" s="40"/>
      <c r="F2" s="40"/>
    </row>
    <row r="3" spans="1:6" ht="30" x14ac:dyDescent="0.25">
      <c r="A3" s="50"/>
      <c r="B3" s="51" t="s">
        <v>15</v>
      </c>
      <c r="C3" s="51" t="s">
        <v>16</v>
      </c>
      <c r="D3" s="51" t="s">
        <v>8</v>
      </c>
      <c r="E3" s="16" t="s">
        <v>17</v>
      </c>
      <c r="F3" s="40"/>
    </row>
    <row r="4" spans="1:6" x14ac:dyDescent="0.25">
      <c r="A4" s="24" t="s">
        <v>89</v>
      </c>
      <c r="B4" s="20">
        <v>33.9</v>
      </c>
      <c r="C4" s="20">
        <v>14.2</v>
      </c>
      <c r="D4" s="20">
        <v>19.600000000000001</v>
      </c>
      <c r="E4" s="20">
        <v>18.399999999999999</v>
      </c>
      <c r="F4" s="75"/>
    </row>
    <row r="5" spans="1:6" x14ac:dyDescent="0.25">
      <c r="A5" s="71" t="s">
        <v>9</v>
      </c>
      <c r="B5" s="23">
        <v>11.6</v>
      </c>
      <c r="C5" s="23">
        <v>12.8</v>
      </c>
      <c r="D5" s="23">
        <v>5.6</v>
      </c>
      <c r="E5" s="23">
        <v>7.9</v>
      </c>
      <c r="F5" s="75"/>
    </row>
    <row r="6" spans="1:6" x14ac:dyDescent="0.25">
      <c r="A6" s="71" t="s">
        <v>10</v>
      </c>
      <c r="B6" s="23">
        <v>9.8000000000000007</v>
      </c>
      <c r="C6" s="23">
        <v>1.3</v>
      </c>
      <c r="D6" s="23">
        <v>11.2</v>
      </c>
      <c r="E6" s="23">
        <v>8.1</v>
      </c>
      <c r="F6" s="75"/>
    </row>
    <row r="7" spans="1:6" x14ac:dyDescent="0.25">
      <c r="A7" s="71" t="s">
        <v>11</v>
      </c>
      <c r="B7" s="23">
        <v>12.5</v>
      </c>
      <c r="C7" s="23">
        <v>0.1</v>
      </c>
      <c r="D7" s="23">
        <v>2.8</v>
      </c>
      <c r="E7" s="23">
        <v>2.4</v>
      </c>
      <c r="F7" s="75"/>
    </row>
    <row r="8" spans="1:6" x14ac:dyDescent="0.25">
      <c r="A8" s="24" t="s">
        <v>90</v>
      </c>
      <c r="B8" s="20">
        <v>36.200000000000003</v>
      </c>
      <c r="C8" s="20">
        <v>32.799999999999997</v>
      </c>
      <c r="D8" s="20">
        <v>33.5</v>
      </c>
      <c r="E8" s="20">
        <v>33.299999999999997</v>
      </c>
      <c r="F8" s="75"/>
    </row>
    <row r="9" spans="1:6" x14ac:dyDescent="0.25">
      <c r="A9" s="71" t="s">
        <v>126</v>
      </c>
      <c r="B9" s="23">
        <v>34</v>
      </c>
      <c r="C9" s="23">
        <v>21.9</v>
      </c>
      <c r="D9" s="23">
        <v>2.2000000000000002</v>
      </c>
      <c r="E9" s="23">
        <v>9</v>
      </c>
      <c r="F9" s="75"/>
    </row>
    <row r="10" spans="1:6" x14ac:dyDescent="0.25">
      <c r="A10" s="71" t="s">
        <v>91</v>
      </c>
      <c r="B10" s="23">
        <v>0.8</v>
      </c>
      <c r="C10" s="23">
        <v>1.6</v>
      </c>
      <c r="D10" s="23">
        <v>25.2</v>
      </c>
      <c r="E10" s="23">
        <v>17.399999999999999</v>
      </c>
      <c r="F10" s="75"/>
    </row>
    <row r="11" spans="1:6" x14ac:dyDescent="0.25">
      <c r="A11" s="71" t="s">
        <v>12</v>
      </c>
      <c r="B11" s="23">
        <v>1.4</v>
      </c>
      <c r="C11" s="23">
        <v>9.3000000000000007</v>
      </c>
      <c r="D11" s="23">
        <v>6.1</v>
      </c>
      <c r="E11" s="23">
        <v>6.9</v>
      </c>
      <c r="F11" s="75"/>
    </row>
    <row r="12" spans="1:6" x14ac:dyDescent="0.25">
      <c r="A12" s="24" t="s">
        <v>107</v>
      </c>
      <c r="B12" s="20">
        <v>10.5</v>
      </c>
      <c r="C12" s="20">
        <v>38.200000000000003</v>
      </c>
      <c r="D12" s="20">
        <v>29.1</v>
      </c>
      <c r="E12" s="20">
        <v>31.3</v>
      </c>
      <c r="F12" s="75"/>
    </row>
    <row r="13" spans="1:6" x14ac:dyDescent="0.25">
      <c r="A13" s="24" t="s">
        <v>13</v>
      </c>
      <c r="B13" s="20">
        <v>19.399999999999999</v>
      </c>
      <c r="C13" s="20">
        <v>14.8</v>
      </c>
      <c r="D13" s="20">
        <v>17.8</v>
      </c>
      <c r="E13" s="20">
        <v>17</v>
      </c>
      <c r="F13" s="75"/>
    </row>
    <row r="14" spans="1:6" x14ac:dyDescent="0.25">
      <c r="A14" s="68"/>
      <c r="B14" s="69"/>
      <c r="C14" s="69"/>
      <c r="D14" s="69"/>
      <c r="E14" s="69"/>
      <c r="F14" s="75"/>
    </row>
    <row r="15" spans="1:6" x14ac:dyDescent="0.25">
      <c r="A15" s="35" t="s">
        <v>17</v>
      </c>
      <c r="B15" s="70">
        <v>100</v>
      </c>
      <c r="C15" s="70">
        <v>100</v>
      </c>
      <c r="D15" s="70">
        <v>100</v>
      </c>
      <c r="E15" s="37">
        <v>100</v>
      </c>
      <c r="F15" s="40"/>
    </row>
    <row r="16" spans="1:6" x14ac:dyDescent="0.25">
      <c r="A16" s="21" t="s">
        <v>162</v>
      </c>
      <c r="B16" s="22">
        <v>4076</v>
      </c>
      <c r="C16" s="22">
        <v>42340</v>
      </c>
      <c r="D16" s="22">
        <v>93983</v>
      </c>
      <c r="E16" s="22">
        <v>140399</v>
      </c>
      <c r="F16" s="40"/>
    </row>
    <row r="17" spans="1:6" x14ac:dyDescent="0.25">
      <c r="A17" s="21" t="s">
        <v>163</v>
      </c>
      <c r="B17" s="72">
        <v>2</v>
      </c>
      <c r="C17" s="73">
        <v>3.9</v>
      </c>
      <c r="D17" s="73">
        <v>3.1</v>
      </c>
      <c r="E17" s="73">
        <v>3.3</v>
      </c>
      <c r="F17" s="40"/>
    </row>
    <row r="18" spans="1:6" x14ac:dyDescent="0.25">
      <c r="A18" s="42"/>
      <c r="B18" s="74"/>
      <c r="C18" s="27"/>
      <c r="D18" s="27"/>
      <c r="E18" s="27"/>
      <c r="F18" s="40"/>
    </row>
    <row r="19" spans="1:6" x14ac:dyDescent="0.25">
      <c r="A19" s="41" t="s">
        <v>14</v>
      </c>
      <c r="B19" s="25"/>
      <c r="C19" s="25"/>
      <c r="D19" s="55"/>
      <c r="E19" s="55"/>
      <c r="F19" s="40"/>
    </row>
    <row r="20" spans="1:6" x14ac:dyDescent="0.25">
      <c r="A20" s="39" t="s">
        <v>151</v>
      </c>
      <c r="B20" s="40"/>
      <c r="C20" s="40"/>
      <c r="D20" s="40"/>
      <c r="E20" s="40"/>
      <c r="F20" s="40"/>
    </row>
    <row r="21" spans="1:6" x14ac:dyDescent="0.25">
      <c r="A21" s="39" t="s">
        <v>209</v>
      </c>
      <c r="B21" s="24"/>
      <c r="C21" s="24"/>
      <c r="D21" s="40"/>
      <c r="E21" s="40"/>
      <c r="F21" s="40"/>
    </row>
  </sheetData>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pane xSplit="1" ySplit="4" topLeftCell="B5" activePane="bottomRight" state="frozen"/>
      <selection pane="topRight"/>
      <selection pane="bottomLeft"/>
      <selection pane="bottomRight" activeCell="B5" sqref="B5"/>
    </sheetView>
  </sheetViews>
  <sheetFormatPr baseColWidth="10" defaultRowHeight="15" x14ac:dyDescent="0.25"/>
  <cols>
    <col min="1" max="1" width="30.28515625" style="13" customWidth="1"/>
    <col min="2" max="2" width="10" style="13" customWidth="1"/>
    <col min="3" max="3" width="12.140625" style="13" customWidth="1"/>
    <col min="4" max="4" width="11.140625" style="13" customWidth="1"/>
    <col min="5" max="5" width="9.85546875" style="13" customWidth="1"/>
    <col min="6" max="6" width="10" style="13" customWidth="1"/>
    <col min="7" max="7" width="12.5703125" style="13" customWidth="1"/>
    <col min="8" max="8" width="10.28515625" style="13" customWidth="1"/>
    <col min="9" max="9" width="10" style="13" customWidth="1"/>
    <col min="10" max="10" width="12.140625" style="13" customWidth="1"/>
    <col min="11" max="11" width="10.5703125" style="13" customWidth="1"/>
    <col min="12" max="12" width="10" style="13" customWidth="1"/>
    <col min="13" max="16384" width="11.42578125" style="13"/>
  </cols>
  <sheetData>
    <row r="1" spans="1:12" ht="18.75" x14ac:dyDescent="0.25">
      <c r="A1" s="12" t="s">
        <v>190</v>
      </c>
      <c r="B1" s="40"/>
      <c r="C1" s="40"/>
      <c r="D1" s="40"/>
      <c r="E1" s="40"/>
      <c r="F1" s="40"/>
      <c r="G1" s="40"/>
      <c r="H1" s="40"/>
      <c r="I1" s="40"/>
      <c r="J1" s="40"/>
      <c r="K1" s="40"/>
      <c r="L1" s="40"/>
    </row>
    <row r="2" spans="1:12" x14ac:dyDescent="0.25">
      <c r="A2" s="40"/>
      <c r="B2" s="40"/>
      <c r="C2" s="40"/>
      <c r="D2" s="40"/>
      <c r="E2" s="40"/>
      <c r="F2" s="40"/>
      <c r="G2" s="40"/>
      <c r="H2" s="40"/>
      <c r="I2" s="40"/>
      <c r="J2" s="40"/>
      <c r="K2" s="40"/>
      <c r="L2" s="40"/>
    </row>
    <row r="3" spans="1:12" ht="71.25" customHeight="1" x14ac:dyDescent="0.25">
      <c r="A3" s="50"/>
      <c r="B3" s="163" t="s">
        <v>210</v>
      </c>
      <c r="C3" s="164"/>
      <c r="D3" s="164"/>
      <c r="E3" s="165"/>
      <c r="F3" s="166" t="s">
        <v>124</v>
      </c>
      <c r="G3" s="166"/>
      <c r="H3" s="166"/>
      <c r="I3" s="167" t="s">
        <v>18</v>
      </c>
      <c r="J3" s="168"/>
      <c r="K3" s="168"/>
      <c r="L3" s="169" t="s">
        <v>17</v>
      </c>
    </row>
    <row r="4" spans="1:12" ht="17.25" x14ac:dyDescent="0.25">
      <c r="A4" s="50"/>
      <c r="B4" s="76" t="s">
        <v>194</v>
      </c>
      <c r="C4" s="76" t="s">
        <v>195</v>
      </c>
      <c r="D4" s="76" t="s">
        <v>196</v>
      </c>
      <c r="E4" s="76" t="s">
        <v>17</v>
      </c>
      <c r="F4" s="86" t="s">
        <v>194</v>
      </c>
      <c r="G4" s="86" t="s">
        <v>195</v>
      </c>
      <c r="H4" s="76" t="s">
        <v>17</v>
      </c>
      <c r="I4" s="86" t="s">
        <v>194</v>
      </c>
      <c r="J4" s="86" t="s">
        <v>195</v>
      </c>
      <c r="K4" s="76" t="s">
        <v>17</v>
      </c>
      <c r="L4" s="170"/>
    </row>
    <row r="5" spans="1:12" x14ac:dyDescent="0.25">
      <c r="A5" s="35" t="s">
        <v>19</v>
      </c>
      <c r="B5" s="36">
        <v>4204</v>
      </c>
      <c r="C5" s="36">
        <v>3730</v>
      </c>
      <c r="D5" s="79">
        <v>2044</v>
      </c>
      <c r="E5" s="36">
        <v>9978</v>
      </c>
      <c r="F5" s="79" t="s">
        <v>6</v>
      </c>
      <c r="G5" s="79" t="s">
        <v>6</v>
      </c>
      <c r="H5" s="79" t="s">
        <v>6</v>
      </c>
      <c r="I5" s="79">
        <v>67</v>
      </c>
      <c r="J5" s="79">
        <v>26</v>
      </c>
      <c r="K5" s="79">
        <v>93</v>
      </c>
      <c r="L5" s="36">
        <v>10071</v>
      </c>
    </row>
    <row r="6" spans="1:12" x14ac:dyDescent="0.25">
      <c r="A6" s="42" t="s">
        <v>20</v>
      </c>
      <c r="B6" s="80">
        <v>4204</v>
      </c>
      <c r="C6" s="80">
        <v>3730</v>
      </c>
      <c r="D6" s="81">
        <v>2044</v>
      </c>
      <c r="E6" s="80">
        <v>9978</v>
      </c>
      <c r="F6" s="81" t="s">
        <v>6</v>
      </c>
      <c r="G6" s="81" t="s">
        <v>6</v>
      </c>
      <c r="H6" s="81" t="s">
        <v>6</v>
      </c>
      <c r="I6" s="81">
        <v>67</v>
      </c>
      <c r="J6" s="81">
        <v>26</v>
      </c>
      <c r="K6" s="81">
        <v>93</v>
      </c>
      <c r="L6" s="80">
        <v>10071</v>
      </c>
    </row>
    <row r="7" spans="1:12" x14ac:dyDescent="0.25">
      <c r="A7" s="35" t="s">
        <v>21</v>
      </c>
      <c r="B7" s="36">
        <v>34567</v>
      </c>
      <c r="C7" s="36">
        <v>27172</v>
      </c>
      <c r="D7" s="79" t="s">
        <v>6</v>
      </c>
      <c r="E7" s="36">
        <v>61739</v>
      </c>
      <c r="F7" s="36">
        <v>9701</v>
      </c>
      <c r="G7" s="36">
        <v>7784</v>
      </c>
      <c r="H7" s="36">
        <v>17485</v>
      </c>
      <c r="I7" s="36">
        <v>104</v>
      </c>
      <c r="J7" s="36">
        <v>70</v>
      </c>
      <c r="K7" s="36">
        <v>174</v>
      </c>
      <c r="L7" s="36">
        <v>79398</v>
      </c>
    </row>
    <row r="8" spans="1:12" ht="30" x14ac:dyDescent="0.25">
      <c r="A8" s="42" t="s">
        <v>22</v>
      </c>
      <c r="B8" s="82">
        <v>92</v>
      </c>
      <c r="C8" s="82">
        <v>62</v>
      </c>
      <c r="D8" s="83" t="s">
        <v>6</v>
      </c>
      <c r="E8" s="80">
        <v>154</v>
      </c>
      <c r="F8" s="82">
        <v>8262</v>
      </c>
      <c r="G8" s="82">
        <v>6664</v>
      </c>
      <c r="H8" s="82">
        <v>14926</v>
      </c>
      <c r="I8" s="82">
        <v>49</v>
      </c>
      <c r="J8" s="82">
        <v>28</v>
      </c>
      <c r="K8" s="80">
        <v>77</v>
      </c>
      <c r="L8" s="80">
        <v>15157</v>
      </c>
    </row>
    <row r="9" spans="1:12" x14ac:dyDescent="0.25">
      <c r="A9" s="42" t="s">
        <v>23</v>
      </c>
      <c r="B9" s="80">
        <v>4573</v>
      </c>
      <c r="C9" s="80">
        <v>3640</v>
      </c>
      <c r="D9" s="81" t="s">
        <v>6</v>
      </c>
      <c r="E9" s="80">
        <v>8213</v>
      </c>
      <c r="F9" s="81" t="s">
        <v>6</v>
      </c>
      <c r="G9" s="80" t="s">
        <v>6</v>
      </c>
      <c r="H9" s="80" t="s">
        <v>6</v>
      </c>
      <c r="I9" s="80" t="s">
        <v>6</v>
      </c>
      <c r="J9" s="80" t="s">
        <v>6</v>
      </c>
      <c r="K9" s="80" t="s">
        <v>6</v>
      </c>
      <c r="L9" s="80">
        <v>8213</v>
      </c>
    </row>
    <row r="10" spans="1:12" x14ac:dyDescent="0.25">
      <c r="A10" s="42" t="s">
        <v>24</v>
      </c>
      <c r="B10" s="80">
        <v>870</v>
      </c>
      <c r="C10" s="80">
        <v>709</v>
      </c>
      <c r="D10" s="81" t="s">
        <v>6</v>
      </c>
      <c r="E10" s="80">
        <v>1579</v>
      </c>
      <c r="F10" s="81" t="s">
        <v>6</v>
      </c>
      <c r="G10" s="80" t="s">
        <v>6</v>
      </c>
      <c r="H10" s="80" t="s">
        <v>6</v>
      </c>
      <c r="I10" s="80" t="s">
        <v>6</v>
      </c>
      <c r="J10" s="80" t="s">
        <v>6</v>
      </c>
      <c r="K10" s="80" t="s">
        <v>6</v>
      </c>
      <c r="L10" s="80">
        <v>1579</v>
      </c>
    </row>
    <row r="11" spans="1:12" ht="30" x14ac:dyDescent="0.25">
      <c r="A11" s="42" t="s">
        <v>25</v>
      </c>
      <c r="B11" s="80">
        <v>11590</v>
      </c>
      <c r="C11" s="80">
        <v>9159</v>
      </c>
      <c r="D11" s="81" t="s">
        <v>6</v>
      </c>
      <c r="E11" s="80">
        <v>20749</v>
      </c>
      <c r="F11" s="81" t="s">
        <v>6</v>
      </c>
      <c r="G11" s="80" t="s">
        <v>6</v>
      </c>
      <c r="H11" s="80" t="s">
        <v>6</v>
      </c>
      <c r="I11" s="80">
        <v>23</v>
      </c>
      <c r="J11" s="80">
        <v>11</v>
      </c>
      <c r="K11" s="80">
        <v>34</v>
      </c>
      <c r="L11" s="80">
        <v>20783</v>
      </c>
    </row>
    <row r="12" spans="1:12" ht="30" x14ac:dyDescent="0.25">
      <c r="A12" s="42" t="s">
        <v>26</v>
      </c>
      <c r="B12" s="80">
        <v>10647</v>
      </c>
      <c r="C12" s="80">
        <v>8297</v>
      </c>
      <c r="D12" s="81" t="s">
        <v>6</v>
      </c>
      <c r="E12" s="80">
        <v>18944</v>
      </c>
      <c r="F12" s="81">
        <v>19</v>
      </c>
      <c r="G12" s="80">
        <v>19</v>
      </c>
      <c r="H12" s="80">
        <v>38</v>
      </c>
      <c r="I12" s="81">
        <v>32</v>
      </c>
      <c r="J12" s="80">
        <v>31</v>
      </c>
      <c r="K12" s="80">
        <v>63</v>
      </c>
      <c r="L12" s="80">
        <v>19045</v>
      </c>
    </row>
    <row r="13" spans="1:12" x14ac:dyDescent="0.25">
      <c r="A13" s="42" t="s">
        <v>27</v>
      </c>
      <c r="B13" s="80">
        <v>6795</v>
      </c>
      <c r="C13" s="80">
        <v>5305</v>
      </c>
      <c r="D13" s="81" t="s">
        <v>6</v>
      </c>
      <c r="E13" s="80">
        <v>12100</v>
      </c>
      <c r="F13" s="80">
        <v>1420</v>
      </c>
      <c r="G13" s="80">
        <v>1101</v>
      </c>
      <c r="H13" s="80">
        <v>2521</v>
      </c>
      <c r="I13" s="81" t="s">
        <v>6</v>
      </c>
      <c r="J13" s="81" t="s">
        <v>6</v>
      </c>
      <c r="K13" s="81" t="s">
        <v>6</v>
      </c>
      <c r="L13" s="80">
        <v>14621</v>
      </c>
    </row>
    <row r="14" spans="1:12" x14ac:dyDescent="0.25">
      <c r="A14" s="35" t="s">
        <v>28</v>
      </c>
      <c r="B14" s="36">
        <v>98010</v>
      </c>
      <c r="C14" s="36">
        <v>74660</v>
      </c>
      <c r="D14" s="36">
        <v>1972</v>
      </c>
      <c r="E14" s="36">
        <v>174642</v>
      </c>
      <c r="F14" s="36">
        <v>1276</v>
      </c>
      <c r="G14" s="36">
        <v>921</v>
      </c>
      <c r="H14" s="36">
        <v>2197</v>
      </c>
      <c r="I14" s="36">
        <v>571</v>
      </c>
      <c r="J14" s="36">
        <v>471</v>
      </c>
      <c r="K14" s="36">
        <v>1042</v>
      </c>
      <c r="L14" s="36">
        <v>177881</v>
      </c>
    </row>
    <row r="15" spans="1:12" x14ac:dyDescent="0.25">
      <c r="A15" s="42" t="s">
        <v>31</v>
      </c>
      <c r="B15" s="80">
        <v>18668</v>
      </c>
      <c r="C15" s="80">
        <v>15169</v>
      </c>
      <c r="D15" s="81" t="s">
        <v>6</v>
      </c>
      <c r="E15" s="80">
        <v>33837</v>
      </c>
      <c r="F15" s="81" t="s">
        <v>6</v>
      </c>
      <c r="G15" s="81" t="s">
        <v>6</v>
      </c>
      <c r="H15" s="81" t="s">
        <v>6</v>
      </c>
      <c r="I15" s="80">
        <v>131</v>
      </c>
      <c r="J15" s="80">
        <v>104</v>
      </c>
      <c r="K15" s="80">
        <v>235</v>
      </c>
      <c r="L15" s="80">
        <v>34072</v>
      </c>
    </row>
    <row r="16" spans="1:12" x14ac:dyDescent="0.25">
      <c r="A16" s="42" t="s">
        <v>30</v>
      </c>
      <c r="B16" s="80">
        <v>52895</v>
      </c>
      <c r="C16" s="80">
        <v>40590</v>
      </c>
      <c r="D16" s="81" t="s">
        <v>6</v>
      </c>
      <c r="E16" s="80">
        <v>93485</v>
      </c>
      <c r="F16" s="81" t="s">
        <v>6</v>
      </c>
      <c r="G16" s="81" t="s">
        <v>6</v>
      </c>
      <c r="H16" s="81" t="s">
        <v>6</v>
      </c>
      <c r="I16" s="80">
        <v>79</v>
      </c>
      <c r="J16" s="80">
        <v>64</v>
      </c>
      <c r="K16" s="80">
        <v>143</v>
      </c>
      <c r="L16" s="80">
        <v>93628</v>
      </c>
    </row>
    <row r="17" spans="1:12" x14ac:dyDescent="0.25">
      <c r="A17" s="42" t="s">
        <v>29</v>
      </c>
      <c r="B17" s="80">
        <v>1539</v>
      </c>
      <c r="C17" s="80">
        <v>1061</v>
      </c>
      <c r="D17" s="81" t="s">
        <v>6</v>
      </c>
      <c r="E17" s="80">
        <v>2600</v>
      </c>
      <c r="F17" s="80">
        <v>608</v>
      </c>
      <c r="G17" s="80">
        <v>444</v>
      </c>
      <c r="H17" s="80">
        <v>1052</v>
      </c>
      <c r="I17" s="80">
        <v>258</v>
      </c>
      <c r="J17" s="80">
        <v>222</v>
      </c>
      <c r="K17" s="80">
        <v>480</v>
      </c>
      <c r="L17" s="80">
        <v>4132</v>
      </c>
    </row>
    <row r="18" spans="1:12" x14ac:dyDescent="0.25">
      <c r="A18" s="42" t="s">
        <v>32</v>
      </c>
      <c r="B18" s="80">
        <v>23850</v>
      </c>
      <c r="C18" s="80">
        <v>17840</v>
      </c>
      <c r="D18" s="80">
        <v>1972</v>
      </c>
      <c r="E18" s="80">
        <v>43662</v>
      </c>
      <c r="F18" s="81" t="s">
        <v>6</v>
      </c>
      <c r="G18" s="81" t="s">
        <v>6</v>
      </c>
      <c r="H18" s="81" t="s">
        <v>6</v>
      </c>
      <c r="I18" s="80">
        <v>103</v>
      </c>
      <c r="J18" s="80">
        <v>81</v>
      </c>
      <c r="K18" s="80">
        <v>184</v>
      </c>
      <c r="L18" s="80">
        <v>43846</v>
      </c>
    </row>
    <row r="19" spans="1:12" ht="30" x14ac:dyDescent="0.25">
      <c r="A19" s="42" t="s">
        <v>33</v>
      </c>
      <c r="B19" s="80">
        <v>1058</v>
      </c>
      <c r="C19" s="81" t="s">
        <v>6</v>
      </c>
      <c r="D19" s="81" t="s">
        <v>6</v>
      </c>
      <c r="E19" s="80">
        <v>1058</v>
      </c>
      <c r="F19" s="80">
        <v>668</v>
      </c>
      <c r="G19" s="80">
        <v>477</v>
      </c>
      <c r="H19" s="80">
        <v>1145</v>
      </c>
      <c r="I19" s="81" t="s">
        <v>6</v>
      </c>
      <c r="J19" s="81" t="s">
        <v>6</v>
      </c>
      <c r="K19" s="81" t="s">
        <v>6</v>
      </c>
      <c r="L19" s="80">
        <v>2203</v>
      </c>
    </row>
    <row r="20" spans="1:12" x14ac:dyDescent="0.25">
      <c r="A20" s="45"/>
      <c r="B20" s="77"/>
      <c r="C20" s="78"/>
      <c r="D20" s="78"/>
      <c r="E20" s="77"/>
      <c r="F20" s="77"/>
      <c r="G20" s="77"/>
      <c r="H20" s="77"/>
      <c r="I20" s="78"/>
      <c r="J20" s="78"/>
      <c r="K20" s="78"/>
      <c r="L20" s="77"/>
    </row>
    <row r="21" spans="1:12" x14ac:dyDescent="0.25">
      <c r="A21" s="35" t="s">
        <v>17</v>
      </c>
      <c r="B21" s="36">
        <v>136781</v>
      </c>
      <c r="C21" s="36">
        <v>105562</v>
      </c>
      <c r="D21" s="36">
        <v>4016</v>
      </c>
      <c r="E21" s="36">
        <v>246359</v>
      </c>
      <c r="F21" s="36">
        <v>10977</v>
      </c>
      <c r="G21" s="36">
        <v>8705</v>
      </c>
      <c r="H21" s="36">
        <v>19682</v>
      </c>
      <c r="I21" s="36">
        <v>742</v>
      </c>
      <c r="J21" s="36">
        <v>567</v>
      </c>
      <c r="K21" s="36">
        <v>1309</v>
      </c>
      <c r="L21" s="36">
        <v>267350</v>
      </c>
    </row>
    <row r="22" spans="1:12" x14ac:dyDescent="0.25">
      <c r="A22" s="47"/>
      <c r="B22" s="84"/>
      <c r="C22" s="84"/>
      <c r="D22" s="84"/>
      <c r="E22" s="84"/>
      <c r="F22" s="84"/>
      <c r="G22" s="84"/>
      <c r="H22" s="84"/>
      <c r="I22" s="84"/>
      <c r="J22" s="84"/>
      <c r="K22" s="84"/>
      <c r="L22" s="84"/>
    </row>
    <row r="23" spans="1:12" x14ac:dyDescent="0.25">
      <c r="A23" s="39" t="s">
        <v>151</v>
      </c>
      <c r="B23" s="40"/>
      <c r="C23" s="40"/>
      <c r="D23" s="40"/>
      <c r="E23" s="40"/>
      <c r="F23" s="40"/>
      <c r="G23" s="40"/>
      <c r="H23" s="40"/>
      <c r="I23" s="40"/>
      <c r="J23" s="40"/>
      <c r="K23" s="40"/>
      <c r="L23" s="40"/>
    </row>
    <row r="24" spans="1:12" ht="15" customHeight="1" x14ac:dyDescent="0.25">
      <c r="A24" s="39" t="s">
        <v>209</v>
      </c>
      <c r="B24" s="18"/>
      <c r="C24" s="18"/>
      <c r="D24" s="85"/>
      <c r="E24" s="85"/>
      <c r="F24" s="85"/>
      <c r="G24" s="85"/>
      <c r="H24" s="85"/>
      <c r="I24" s="85"/>
      <c r="J24" s="85"/>
      <c r="K24" s="85"/>
      <c r="L24" s="85"/>
    </row>
  </sheetData>
  <mergeCells count="4">
    <mergeCell ref="B3:E3"/>
    <mergeCell ref="F3:H3"/>
    <mergeCell ref="I3:K3"/>
    <mergeCell ref="L3:L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pane ySplit="3" topLeftCell="A4" activePane="bottomLeft" state="frozen"/>
      <selection pane="bottomLeft" activeCell="A4" sqref="A4"/>
    </sheetView>
  </sheetViews>
  <sheetFormatPr baseColWidth="10" defaultRowHeight="15" x14ac:dyDescent="0.25"/>
  <cols>
    <col min="1" max="1" width="11.42578125" style="13"/>
    <col min="2" max="2" width="62" style="13" customWidth="1"/>
    <col min="3" max="7" width="11.42578125" style="13"/>
    <col min="8" max="8" width="13" style="13" customWidth="1"/>
    <col min="9" max="16384" width="11.42578125" style="13"/>
  </cols>
  <sheetData>
    <row r="1" spans="1:8" ht="18.75" x14ac:dyDescent="0.25">
      <c r="A1" s="12" t="s">
        <v>197</v>
      </c>
      <c r="B1" s="40"/>
      <c r="C1" s="40"/>
      <c r="D1" s="40"/>
      <c r="E1" s="40"/>
      <c r="F1" s="40"/>
      <c r="G1" s="40"/>
      <c r="H1" s="40"/>
    </row>
    <row r="2" spans="1:8" x14ac:dyDescent="0.25">
      <c r="A2" s="40"/>
      <c r="B2" s="40"/>
      <c r="C2" s="40"/>
      <c r="D2" s="105"/>
      <c r="E2" s="40"/>
      <c r="F2" s="40"/>
      <c r="G2" s="105"/>
      <c r="H2" s="40"/>
    </row>
    <row r="3" spans="1:8" ht="45" x14ac:dyDescent="0.25">
      <c r="A3" s="171" t="s">
        <v>34</v>
      </c>
      <c r="B3" s="172"/>
      <c r="C3" s="89" t="s">
        <v>159</v>
      </c>
      <c r="D3" s="90" t="s">
        <v>35</v>
      </c>
      <c r="E3" s="90" t="s">
        <v>36</v>
      </c>
      <c r="F3" s="90" t="s">
        <v>37</v>
      </c>
      <c r="G3" s="89" t="s">
        <v>131</v>
      </c>
      <c r="H3" s="90" t="s">
        <v>135</v>
      </c>
    </row>
    <row r="4" spans="1:8" x14ac:dyDescent="0.25">
      <c r="A4" s="106">
        <v>133</v>
      </c>
      <c r="B4" s="107" t="s">
        <v>38</v>
      </c>
      <c r="C4" s="108">
        <v>15</v>
      </c>
      <c r="D4" s="109">
        <v>0</v>
      </c>
      <c r="E4" s="110" t="s">
        <v>6</v>
      </c>
      <c r="F4" s="108">
        <v>80</v>
      </c>
      <c r="G4" s="108">
        <v>84</v>
      </c>
      <c r="H4" s="111">
        <v>-82.1</v>
      </c>
    </row>
    <row r="5" spans="1:8" x14ac:dyDescent="0.25">
      <c r="A5" s="106" t="s">
        <v>168</v>
      </c>
      <c r="B5" s="107" t="s">
        <v>130</v>
      </c>
      <c r="C5" s="108">
        <v>10056</v>
      </c>
      <c r="D5" s="109">
        <v>3.8</v>
      </c>
      <c r="E5" s="108">
        <v>24</v>
      </c>
      <c r="F5" s="108">
        <v>74.5</v>
      </c>
      <c r="G5" s="108">
        <v>6327</v>
      </c>
      <c r="H5" s="111">
        <v>26.6</v>
      </c>
    </row>
    <row r="6" spans="1:8" x14ac:dyDescent="0.25">
      <c r="A6" s="175" t="s">
        <v>169</v>
      </c>
      <c r="B6" s="176"/>
      <c r="C6" s="112">
        <v>10071</v>
      </c>
      <c r="D6" s="113">
        <v>3.8</v>
      </c>
      <c r="E6" s="113">
        <v>24</v>
      </c>
      <c r="F6" s="113">
        <v>74.5</v>
      </c>
      <c r="G6" s="112">
        <v>6411</v>
      </c>
      <c r="H6" s="114">
        <v>25.2</v>
      </c>
    </row>
    <row r="7" spans="1:8" x14ac:dyDescent="0.25">
      <c r="A7" s="106">
        <v>200</v>
      </c>
      <c r="B7" s="107" t="s">
        <v>39</v>
      </c>
      <c r="C7" s="108">
        <v>7860</v>
      </c>
      <c r="D7" s="115">
        <v>2.9</v>
      </c>
      <c r="E7" s="116">
        <v>14</v>
      </c>
      <c r="F7" s="116">
        <v>19</v>
      </c>
      <c r="G7" s="108">
        <v>8030</v>
      </c>
      <c r="H7" s="111">
        <v>-2.1</v>
      </c>
    </row>
    <row r="8" spans="1:8" x14ac:dyDescent="0.25">
      <c r="A8" s="106">
        <v>201</v>
      </c>
      <c r="B8" s="107" t="s">
        <v>40</v>
      </c>
      <c r="C8" s="108">
        <v>11185</v>
      </c>
      <c r="D8" s="115">
        <v>4.2</v>
      </c>
      <c r="E8" s="116">
        <v>18.2</v>
      </c>
      <c r="F8" s="116">
        <v>5.8</v>
      </c>
      <c r="G8" s="108">
        <v>10792</v>
      </c>
      <c r="H8" s="111">
        <v>3.6</v>
      </c>
    </row>
    <row r="9" spans="1:8" x14ac:dyDescent="0.25">
      <c r="A9" s="106">
        <v>210</v>
      </c>
      <c r="B9" s="107" t="s">
        <v>41</v>
      </c>
      <c r="C9" s="108">
        <v>5985</v>
      </c>
      <c r="D9" s="115">
        <v>2.2000000000000002</v>
      </c>
      <c r="E9" s="116">
        <v>44.7</v>
      </c>
      <c r="F9" s="116">
        <v>37.1</v>
      </c>
      <c r="G9" s="108">
        <v>6016</v>
      </c>
      <c r="H9" s="111">
        <v>-0.5</v>
      </c>
    </row>
    <row r="10" spans="1:8" ht="30" x14ac:dyDescent="0.25">
      <c r="A10" s="106">
        <v>211</v>
      </c>
      <c r="B10" s="107" t="s">
        <v>42</v>
      </c>
      <c r="C10" s="108">
        <v>2144</v>
      </c>
      <c r="D10" s="116">
        <v>0.8</v>
      </c>
      <c r="E10" s="116">
        <v>29.9</v>
      </c>
      <c r="F10" s="116">
        <v>32.799999999999997</v>
      </c>
      <c r="G10" s="108">
        <v>2244</v>
      </c>
      <c r="H10" s="111">
        <v>-4.5</v>
      </c>
    </row>
    <row r="11" spans="1:8" x14ac:dyDescent="0.25">
      <c r="A11" s="106">
        <v>212</v>
      </c>
      <c r="B11" s="107" t="s">
        <v>43</v>
      </c>
      <c r="C11" s="108">
        <v>2080</v>
      </c>
      <c r="D11" s="116">
        <v>0.8</v>
      </c>
      <c r="E11" s="116">
        <v>36</v>
      </c>
      <c r="F11" s="116">
        <v>59.1</v>
      </c>
      <c r="G11" s="108">
        <v>2024</v>
      </c>
      <c r="H11" s="111">
        <v>2.8</v>
      </c>
    </row>
    <row r="12" spans="1:8" x14ac:dyDescent="0.25">
      <c r="A12" s="106">
        <v>213</v>
      </c>
      <c r="B12" s="107" t="s">
        <v>44</v>
      </c>
      <c r="C12" s="108">
        <v>3359</v>
      </c>
      <c r="D12" s="115">
        <v>1.3</v>
      </c>
      <c r="E12" s="116">
        <v>41.6</v>
      </c>
      <c r="F12" s="116">
        <v>37.200000000000003</v>
      </c>
      <c r="G12" s="108">
        <v>3220</v>
      </c>
      <c r="H12" s="111">
        <v>4.3</v>
      </c>
    </row>
    <row r="13" spans="1:8" ht="30" x14ac:dyDescent="0.25">
      <c r="A13" s="106">
        <v>214</v>
      </c>
      <c r="B13" s="107" t="s">
        <v>45</v>
      </c>
      <c r="C13" s="108">
        <v>1589</v>
      </c>
      <c r="D13" s="116">
        <v>0.6</v>
      </c>
      <c r="E13" s="116">
        <v>28.1</v>
      </c>
      <c r="F13" s="116">
        <v>28</v>
      </c>
      <c r="G13" s="108">
        <v>1682</v>
      </c>
      <c r="H13" s="111">
        <v>-5.5</v>
      </c>
    </row>
    <row r="14" spans="1:8" x14ac:dyDescent="0.25">
      <c r="A14" s="106">
        <v>220</v>
      </c>
      <c r="B14" s="107" t="s">
        <v>46</v>
      </c>
      <c r="C14" s="108">
        <v>585</v>
      </c>
      <c r="D14" s="116">
        <v>0.2</v>
      </c>
      <c r="E14" s="116">
        <v>15.2</v>
      </c>
      <c r="F14" s="116">
        <v>26.2</v>
      </c>
      <c r="G14" s="108">
        <v>622</v>
      </c>
      <c r="H14" s="111">
        <v>-5.9</v>
      </c>
    </row>
    <row r="15" spans="1:8" x14ac:dyDescent="0.25">
      <c r="A15" s="106">
        <v>221</v>
      </c>
      <c r="B15" s="107" t="s">
        <v>47</v>
      </c>
      <c r="C15" s="108">
        <v>4070</v>
      </c>
      <c r="D15" s="115">
        <v>1.5</v>
      </c>
      <c r="E15" s="116">
        <v>20.100000000000001</v>
      </c>
      <c r="F15" s="116">
        <v>61.2</v>
      </c>
      <c r="G15" s="108">
        <v>3995</v>
      </c>
      <c r="H15" s="111">
        <v>1.9</v>
      </c>
    </row>
    <row r="16" spans="1:8" x14ac:dyDescent="0.25">
      <c r="A16" s="106">
        <v>222</v>
      </c>
      <c r="B16" s="107" t="s">
        <v>48</v>
      </c>
      <c r="C16" s="108">
        <v>3646</v>
      </c>
      <c r="D16" s="115">
        <v>1.4</v>
      </c>
      <c r="E16" s="116">
        <v>31.6</v>
      </c>
      <c r="F16" s="116">
        <v>64.2</v>
      </c>
      <c r="G16" s="108">
        <v>3655</v>
      </c>
      <c r="H16" s="111">
        <v>-0.2</v>
      </c>
    </row>
    <row r="17" spans="1:8" x14ac:dyDescent="0.25">
      <c r="A17" s="106">
        <v>223</v>
      </c>
      <c r="B17" s="107" t="s">
        <v>49</v>
      </c>
      <c r="C17" s="108">
        <v>2666</v>
      </c>
      <c r="D17" s="116">
        <v>1</v>
      </c>
      <c r="E17" s="116">
        <v>5.4</v>
      </c>
      <c r="F17" s="116">
        <v>8.1999999999999993</v>
      </c>
      <c r="G17" s="108">
        <v>2539</v>
      </c>
      <c r="H17" s="111">
        <v>5</v>
      </c>
    </row>
    <row r="18" spans="1:8" x14ac:dyDescent="0.25">
      <c r="A18" s="106">
        <v>224</v>
      </c>
      <c r="B18" s="107" t="s">
        <v>50</v>
      </c>
      <c r="C18" s="108">
        <v>18</v>
      </c>
      <c r="D18" s="116">
        <v>0</v>
      </c>
      <c r="E18" s="116" t="s">
        <v>6</v>
      </c>
      <c r="F18" s="116">
        <v>61.1</v>
      </c>
      <c r="G18" s="108">
        <v>56</v>
      </c>
      <c r="H18" s="111">
        <v>-67.900000000000006</v>
      </c>
    </row>
    <row r="19" spans="1:8" x14ac:dyDescent="0.25">
      <c r="A19" s="106">
        <v>225</v>
      </c>
      <c r="B19" s="107" t="s">
        <v>51</v>
      </c>
      <c r="C19" s="108">
        <v>426</v>
      </c>
      <c r="D19" s="116">
        <v>0.2</v>
      </c>
      <c r="E19" s="116" t="s">
        <v>6</v>
      </c>
      <c r="F19" s="116">
        <v>8</v>
      </c>
      <c r="G19" s="108">
        <v>402</v>
      </c>
      <c r="H19" s="111">
        <v>6</v>
      </c>
    </row>
    <row r="20" spans="1:8" x14ac:dyDescent="0.25">
      <c r="A20" s="106">
        <v>226</v>
      </c>
      <c r="B20" s="107" t="s">
        <v>52</v>
      </c>
      <c r="C20" s="116" t="s">
        <v>6</v>
      </c>
      <c r="D20" s="116" t="s">
        <v>6</v>
      </c>
      <c r="E20" s="116" t="s">
        <v>6</v>
      </c>
      <c r="F20" s="116" t="s">
        <v>6</v>
      </c>
      <c r="G20" s="116" t="s">
        <v>6</v>
      </c>
      <c r="H20" s="116" t="s">
        <v>134</v>
      </c>
    </row>
    <row r="21" spans="1:8" x14ac:dyDescent="0.25">
      <c r="A21" s="106">
        <v>227</v>
      </c>
      <c r="B21" s="107" t="s">
        <v>53</v>
      </c>
      <c r="C21" s="108">
        <v>3210</v>
      </c>
      <c r="D21" s="116">
        <v>1.2</v>
      </c>
      <c r="E21" s="116">
        <v>18</v>
      </c>
      <c r="F21" s="116">
        <v>2.9</v>
      </c>
      <c r="G21" s="108">
        <v>3022</v>
      </c>
      <c r="H21" s="111">
        <v>6.2</v>
      </c>
    </row>
    <row r="22" spans="1:8" x14ac:dyDescent="0.25">
      <c r="A22" s="106">
        <v>230</v>
      </c>
      <c r="B22" s="107" t="s">
        <v>54</v>
      </c>
      <c r="C22" s="108">
        <v>3812</v>
      </c>
      <c r="D22" s="115">
        <v>1.4</v>
      </c>
      <c r="E22" s="116">
        <v>16.100000000000001</v>
      </c>
      <c r="F22" s="116">
        <v>19</v>
      </c>
      <c r="G22" s="108">
        <v>4566</v>
      </c>
      <c r="H22" s="117">
        <v>-16.5</v>
      </c>
    </row>
    <row r="23" spans="1:8" x14ac:dyDescent="0.25">
      <c r="A23" s="106">
        <v>231</v>
      </c>
      <c r="B23" s="107" t="s">
        <v>55</v>
      </c>
      <c r="C23" s="108">
        <v>1835</v>
      </c>
      <c r="D23" s="116">
        <v>0.7</v>
      </c>
      <c r="E23" s="116">
        <v>11</v>
      </c>
      <c r="F23" s="116">
        <v>10</v>
      </c>
      <c r="G23" s="108">
        <v>1801</v>
      </c>
      <c r="H23" s="111">
        <v>1.9</v>
      </c>
    </row>
    <row r="24" spans="1:8" x14ac:dyDescent="0.25">
      <c r="A24" s="106">
        <v>232</v>
      </c>
      <c r="B24" s="107" t="s">
        <v>56</v>
      </c>
      <c r="C24" s="108">
        <v>404</v>
      </c>
      <c r="D24" s="116">
        <v>0.2</v>
      </c>
      <c r="E24" s="116">
        <v>3.5</v>
      </c>
      <c r="F24" s="116">
        <v>15.8</v>
      </c>
      <c r="G24" s="108">
        <v>356</v>
      </c>
      <c r="H24" s="111">
        <v>13.5</v>
      </c>
    </row>
    <row r="25" spans="1:8" x14ac:dyDescent="0.25">
      <c r="A25" s="106">
        <v>233</v>
      </c>
      <c r="B25" s="107" t="s">
        <v>57</v>
      </c>
      <c r="C25" s="108">
        <v>949</v>
      </c>
      <c r="D25" s="116">
        <v>0.4</v>
      </c>
      <c r="E25" s="116">
        <v>20.399999999999999</v>
      </c>
      <c r="F25" s="116">
        <v>53</v>
      </c>
      <c r="G25" s="108">
        <v>938</v>
      </c>
      <c r="H25" s="111">
        <v>1.2</v>
      </c>
    </row>
    <row r="26" spans="1:8" x14ac:dyDescent="0.25">
      <c r="A26" s="106">
        <v>234</v>
      </c>
      <c r="B26" s="107" t="s">
        <v>58</v>
      </c>
      <c r="C26" s="108">
        <v>1213</v>
      </c>
      <c r="D26" s="116">
        <v>0.5</v>
      </c>
      <c r="E26" s="116">
        <v>13.2</v>
      </c>
      <c r="F26" s="116">
        <v>10</v>
      </c>
      <c r="G26" s="108">
        <v>1206</v>
      </c>
      <c r="H26" s="111">
        <v>0.6</v>
      </c>
    </row>
    <row r="27" spans="1:8" x14ac:dyDescent="0.25">
      <c r="A27" s="106">
        <v>241</v>
      </c>
      <c r="B27" s="107" t="s">
        <v>59</v>
      </c>
      <c r="C27" s="108">
        <v>68</v>
      </c>
      <c r="D27" s="116">
        <v>0</v>
      </c>
      <c r="E27" s="116" t="s">
        <v>6</v>
      </c>
      <c r="F27" s="116">
        <v>72.099999999999994</v>
      </c>
      <c r="G27" s="108">
        <v>244</v>
      </c>
      <c r="H27" s="111">
        <v>-72.099999999999994</v>
      </c>
    </row>
    <row r="28" spans="1:8" x14ac:dyDescent="0.25">
      <c r="A28" s="106">
        <v>242</v>
      </c>
      <c r="B28" s="107" t="s">
        <v>60</v>
      </c>
      <c r="C28" s="108">
        <v>1349</v>
      </c>
      <c r="D28" s="116">
        <v>0.5</v>
      </c>
      <c r="E28" s="116">
        <v>11.9</v>
      </c>
      <c r="F28" s="116">
        <v>89.3</v>
      </c>
      <c r="G28" s="108">
        <v>1653</v>
      </c>
      <c r="H28" s="111">
        <v>-18.399999999999999</v>
      </c>
    </row>
    <row r="29" spans="1:8" x14ac:dyDescent="0.25">
      <c r="A29" s="106">
        <v>243</v>
      </c>
      <c r="B29" s="107" t="s">
        <v>61</v>
      </c>
      <c r="C29" s="108">
        <v>162</v>
      </c>
      <c r="D29" s="116">
        <v>0.1</v>
      </c>
      <c r="E29" s="116" t="s">
        <v>6</v>
      </c>
      <c r="F29" s="116">
        <v>84.6</v>
      </c>
      <c r="G29" s="108">
        <v>152</v>
      </c>
      <c r="H29" s="111">
        <v>6.6</v>
      </c>
    </row>
    <row r="30" spans="1:8" x14ac:dyDescent="0.25">
      <c r="A30" s="106">
        <v>250</v>
      </c>
      <c r="B30" s="107" t="s">
        <v>62</v>
      </c>
      <c r="C30" s="108">
        <v>6078</v>
      </c>
      <c r="D30" s="115">
        <v>2.2999999999999998</v>
      </c>
      <c r="E30" s="116">
        <v>13.8</v>
      </c>
      <c r="F30" s="116">
        <v>4.8</v>
      </c>
      <c r="G30" s="108">
        <v>6151</v>
      </c>
      <c r="H30" s="117">
        <v>-1.2</v>
      </c>
    </row>
    <row r="31" spans="1:8" x14ac:dyDescent="0.25">
      <c r="A31" s="106">
        <v>251</v>
      </c>
      <c r="B31" s="107" t="s">
        <v>63</v>
      </c>
      <c r="C31" s="116" t="s">
        <v>6</v>
      </c>
      <c r="D31" s="116" t="s">
        <v>6</v>
      </c>
      <c r="E31" s="116" t="s">
        <v>6</v>
      </c>
      <c r="F31" s="116" t="s">
        <v>6</v>
      </c>
      <c r="G31" s="110" t="s">
        <v>6</v>
      </c>
      <c r="H31" s="116" t="s">
        <v>134</v>
      </c>
    </row>
    <row r="32" spans="1:8" x14ac:dyDescent="0.25">
      <c r="A32" s="106">
        <v>252</v>
      </c>
      <c r="B32" s="107" t="s">
        <v>64</v>
      </c>
      <c r="C32" s="108">
        <v>2559</v>
      </c>
      <c r="D32" s="115">
        <v>1</v>
      </c>
      <c r="E32" s="116">
        <v>16.100000000000001</v>
      </c>
      <c r="F32" s="116">
        <v>3.3</v>
      </c>
      <c r="G32" s="108">
        <v>2514</v>
      </c>
      <c r="H32" s="117">
        <v>1.8</v>
      </c>
    </row>
    <row r="33" spans="1:8" x14ac:dyDescent="0.25">
      <c r="A33" s="106">
        <v>253</v>
      </c>
      <c r="B33" s="107" t="s">
        <v>65</v>
      </c>
      <c r="C33" s="108">
        <v>476</v>
      </c>
      <c r="D33" s="116">
        <v>0.2</v>
      </c>
      <c r="E33" s="116">
        <v>18.7</v>
      </c>
      <c r="F33" s="116">
        <v>15.1</v>
      </c>
      <c r="G33" s="108">
        <v>476</v>
      </c>
      <c r="H33" s="111">
        <v>0</v>
      </c>
    </row>
    <row r="34" spans="1:8" x14ac:dyDescent="0.25">
      <c r="A34" s="106">
        <v>254</v>
      </c>
      <c r="B34" s="107" t="s">
        <v>66</v>
      </c>
      <c r="C34" s="108">
        <v>1635</v>
      </c>
      <c r="D34" s="116">
        <v>0.6</v>
      </c>
      <c r="E34" s="116">
        <v>7</v>
      </c>
      <c r="F34" s="116">
        <v>5</v>
      </c>
      <c r="G34" s="108">
        <v>1597</v>
      </c>
      <c r="H34" s="111">
        <v>2.4</v>
      </c>
    </row>
    <row r="35" spans="1:8" x14ac:dyDescent="0.25">
      <c r="A35" s="106">
        <v>255</v>
      </c>
      <c r="B35" s="107" t="s">
        <v>67</v>
      </c>
      <c r="C35" s="108">
        <v>10035</v>
      </c>
      <c r="D35" s="116">
        <v>3.8</v>
      </c>
      <c r="E35" s="116">
        <v>11.7</v>
      </c>
      <c r="F35" s="116">
        <v>3.4</v>
      </c>
      <c r="G35" s="108">
        <v>9903</v>
      </c>
      <c r="H35" s="111">
        <v>1.3</v>
      </c>
    </row>
    <row r="36" spans="1:8" x14ac:dyDescent="0.25">
      <c r="A36" s="175" t="s">
        <v>138</v>
      </c>
      <c r="B36" s="176"/>
      <c r="C36" s="112">
        <v>79398</v>
      </c>
      <c r="D36" s="113">
        <v>29.7</v>
      </c>
      <c r="E36" s="113">
        <v>19.899999999999999</v>
      </c>
      <c r="F36" s="113">
        <v>21.6</v>
      </c>
      <c r="G36" s="112">
        <v>79856</v>
      </c>
      <c r="H36" s="114">
        <v>-0.6</v>
      </c>
    </row>
    <row r="37" spans="1:8" x14ac:dyDescent="0.25">
      <c r="A37" s="106">
        <v>300</v>
      </c>
      <c r="B37" s="107" t="s">
        <v>68</v>
      </c>
      <c r="C37" s="108">
        <v>2203</v>
      </c>
      <c r="D37" s="116">
        <v>0.8</v>
      </c>
      <c r="E37" s="116">
        <v>27.1</v>
      </c>
      <c r="F37" s="116">
        <v>59.1</v>
      </c>
      <c r="G37" s="108">
        <v>2029</v>
      </c>
      <c r="H37" s="111">
        <v>8.6</v>
      </c>
    </row>
    <row r="38" spans="1:8" x14ac:dyDescent="0.25">
      <c r="A38" s="106">
        <v>311</v>
      </c>
      <c r="B38" s="107" t="s">
        <v>69</v>
      </c>
      <c r="C38" s="108">
        <v>2459</v>
      </c>
      <c r="D38" s="116">
        <v>0.9</v>
      </c>
      <c r="E38" s="116">
        <v>20.7</v>
      </c>
      <c r="F38" s="116">
        <v>22.2</v>
      </c>
      <c r="G38" s="108">
        <v>2367</v>
      </c>
      <c r="H38" s="111">
        <v>3.9</v>
      </c>
    </row>
    <row r="39" spans="1:8" x14ac:dyDescent="0.25">
      <c r="A39" s="106">
        <v>312</v>
      </c>
      <c r="B39" s="107" t="s">
        <v>70</v>
      </c>
      <c r="C39" s="108">
        <v>48974</v>
      </c>
      <c r="D39" s="115">
        <v>18.3</v>
      </c>
      <c r="E39" s="116">
        <v>35.9</v>
      </c>
      <c r="F39" s="116">
        <v>51.4</v>
      </c>
      <c r="G39" s="108">
        <v>47765</v>
      </c>
      <c r="H39" s="117">
        <v>2.5</v>
      </c>
    </row>
    <row r="40" spans="1:8" x14ac:dyDescent="0.25">
      <c r="A40" s="106">
        <v>313</v>
      </c>
      <c r="B40" s="107" t="s">
        <v>71</v>
      </c>
      <c r="C40" s="108">
        <v>10111</v>
      </c>
      <c r="D40" s="115">
        <v>3.8</v>
      </c>
      <c r="E40" s="116">
        <v>38.9</v>
      </c>
      <c r="F40" s="116">
        <v>58.5</v>
      </c>
      <c r="G40" s="108">
        <v>10176</v>
      </c>
      <c r="H40" s="117">
        <v>-0.6</v>
      </c>
    </row>
    <row r="41" spans="1:8" x14ac:dyDescent="0.25">
      <c r="A41" s="106">
        <v>314</v>
      </c>
      <c r="B41" s="107" t="s">
        <v>72</v>
      </c>
      <c r="C41" s="108">
        <v>32084</v>
      </c>
      <c r="D41" s="115">
        <v>12</v>
      </c>
      <c r="E41" s="116">
        <v>28.6</v>
      </c>
      <c r="F41" s="116">
        <v>56.4</v>
      </c>
      <c r="G41" s="108">
        <v>31633</v>
      </c>
      <c r="H41" s="117">
        <v>1.4</v>
      </c>
    </row>
    <row r="42" spans="1:8" x14ac:dyDescent="0.25">
      <c r="A42" s="106" t="s">
        <v>160</v>
      </c>
      <c r="B42" s="107" t="s">
        <v>73</v>
      </c>
      <c r="C42" s="108">
        <v>7213</v>
      </c>
      <c r="D42" s="115">
        <v>2.7</v>
      </c>
      <c r="E42" s="116">
        <v>64.2</v>
      </c>
      <c r="F42" s="116">
        <v>74.900000000000006</v>
      </c>
      <c r="G42" s="108">
        <v>7217</v>
      </c>
      <c r="H42" s="117">
        <v>-0.1</v>
      </c>
    </row>
    <row r="43" spans="1:8" x14ac:dyDescent="0.25">
      <c r="A43" s="106">
        <v>322</v>
      </c>
      <c r="B43" s="107" t="s">
        <v>74</v>
      </c>
      <c r="C43" s="108">
        <v>911</v>
      </c>
      <c r="D43" s="116">
        <v>0.3</v>
      </c>
      <c r="E43" s="116">
        <v>3.1</v>
      </c>
      <c r="F43" s="116">
        <v>44.9</v>
      </c>
      <c r="G43" s="108">
        <v>952</v>
      </c>
      <c r="H43" s="111">
        <v>-4.3</v>
      </c>
    </row>
    <row r="44" spans="1:8" x14ac:dyDescent="0.25">
      <c r="A44" s="106">
        <v>323</v>
      </c>
      <c r="B44" s="107" t="s">
        <v>75</v>
      </c>
      <c r="C44" s="108">
        <v>2753</v>
      </c>
      <c r="D44" s="115">
        <v>1</v>
      </c>
      <c r="E44" s="116">
        <v>37.1</v>
      </c>
      <c r="F44" s="116">
        <v>37.1</v>
      </c>
      <c r="G44" s="108">
        <v>4092</v>
      </c>
      <c r="H44" s="117">
        <v>-32.700000000000003</v>
      </c>
    </row>
    <row r="45" spans="1:8" x14ac:dyDescent="0.25">
      <c r="A45" s="106">
        <v>324</v>
      </c>
      <c r="B45" s="107" t="s">
        <v>76</v>
      </c>
      <c r="C45" s="108">
        <v>12787</v>
      </c>
      <c r="D45" s="115">
        <v>4.8</v>
      </c>
      <c r="E45" s="116">
        <v>22.4</v>
      </c>
      <c r="F45" s="116">
        <v>75.8</v>
      </c>
      <c r="G45" s="108">
        <v>12375</v>
      </c>
      <c r="H45" s="117">
        <v>3.3</v>
      </c>
    </row>
    <row r="46" spans="1:8" ht="30" x14ac:dyDescent="0.25">
      <c r="A46" s="106">
        <v>326</v>
      </c>
      <c r="B46" s="107" t="s">
        <v>77</v>
      </c>
      <c r="C46" s="108">
        <v>10408</v>
      </c>
      <c r="D46" s="115">
        <v>3.9</v>
      </c>
      <c r="E46" s="116">
        <v>38</v>
      </c>
      <c r="F46" s="116">
        <v>7.7</v>
      </c>
      <c r="G46" s="108">
        <v>10411</v>
      </c>
      <c r="H46" s="117">
        <v>0</v>
      </c>
    </row>
    <row r="47" spans="1:8" x14ac:dyDescent="0.25">
      <c r="A47" s="106">
        <v>330</v>
      </c>
      <c r="B47" s="107" t="s">
        <v>78</v>
      </c>
      <c r="C47" s="108">
        <v>6005</v>
      </c>
      <c r="D47" s="115">
        <v>2.2000000000000002</v>
      </c>
      <c r="E47" s="116">
        <v>35.299999999999997</v>
      </c>
      <c r="F47" s="116">
        <v>92.6</v>
      </c>
      <c r="G47" s="108">
        <v>5766</v>
      </c>
      <c r="H47" s="117">
        <v>4.0999999999999996</v>
      </c>
    </row>
    <row r="48" spans="1:8" x14ac:dyDescent="0.25">
      <c r="A48" s="106">
        <v>331</v>
      </c>
      <c r="B48" s="107" t="s">
        <v>79</v>
      </c>
      <c r="C48" s="108">
        <v>10202</v>
      </c>
      <c r="D48" s="115">
        <v>3.8</v>
      </c>
      <c r="E48" s="116">
        <v>49.2</v>
      </c>
      <c r="F48" s="116">
        <v>77.2</v>
      </c>
      <c r="G48" s="108">
        <v>9977</v>
      </c>
      <c r="H48" s="117">
        <v>2.2999999999999998</v>
      </c>
    </row>
    <row r="49" spans="1:8" x14ac:dyDescent="0.25">
      <c r="A49" s="106">
        <v>332</v>
      </c>
      <c r="B49" s="107" t="s">
        <v>80</v>
      </c>
      <c r="C49" s="108">
        <v>8274</v>
      </c>
      <c r="D49" s="115">
        <v>3.1</v>
      </c>
      <c r="E49" s="116">
        <v>44.3</v>
      </c>
      <c r="F49" s="116">
        <v>92.8</v>
      </c>
      <c r="G49" s="108">
        <v>8034</v>
      </c>
      <c r="H49" s="117">
        <v>3</v>
      </c>
    </row>
    <row r="50" spans="1:8" x14ac:dyDescent="0.25">
      <c r="A50" s="106">
        <v>334</v>
      </c>
      <c r="B50" s="107" t="s">
        <v>81</v>
      </c>
      <c r="C50" s="108">
        <v>15629</v>
      </c>
      <c r="D50" s="115">
        <v>5.8</v>
      </c>
      <c r="E50" s="116">
        <v>34.299999999999997</v>
      </c>
      <c r="F50" s="116">
        <v>66.8</v>
      </c>
      <c r="G50" s="108">
        <v>15641</v>
      </c>
      <c r="H50" s="117">
        <v>-0.1</v>
      </c>
    </row>
    <row r="51" spans="1:8" x14ac:dyDescent="0.25">
      <c r="A51" s="106">
        <v>336</v>
      </c>
      <c r="B51" s="107" t="s">
        <v>82</v>
      </c>
      <c r="C51" s="108">
        <v>3736</v>
      </c>
      <c r="D51" s="116">
        <v>1.4</v>
      </c>
      <c r="E51" s="116">
        <v>70.599999999999994</v>
      </c>
      <c r="F51" s="116">
        <v>99.1</v>
      </c>
      <c r="G51" s="108">
        <v>3863</v>
      </c>
      <c r="H51" s="111">
        <v>-3.3</v>
      </c>
    </row>
    <row r="52" spans="1:8" x14ac:dyDescent="0.25">
      <c r="A52" s="106">
        <v>343</v>
      </c>
      <c r="B52" s="107" t="s">
        <v>83</v>
      </c>
      <c r="C52" s="108">
        <v>1660</v>
      </c>
      <c r="D52" s="116">
        <v>0.6</v>
      </c>
      <c r="E52" s="116">
        <v>21.7</v>
      </c>
      <c r="F52" s="116">
        <v>26</v>
      </c>
      <c r="G52" s="108">
        <v>1564</v>
      </c>
      <c r="H52" s="111">
        <v>6.1</v>
      </c>
    </row>
    <row r="53" spans="1:8" x14ac:dyDescent="0.25">
      <c r="A53" s="106">
        <v>345</v>
      </c>
      <c r="B53" s="107" t="s">
        <v>84</v>
      </c>
      <c r="C53" s="108">
        <v>2330</v>
      </c>
      <c r="D53" s="116">
        <v>0.9</v>
      </c>
      <c r="E53" s="116">
        <v>46.6</v>
      </c>
      <c r="F53" s="116">
        <v>83.3</v>
      </c>
      <c r="G53" s="108">
        <v>2369</v>
      </c>
      <c r="H53" s="111">
        <v>-1.6</v>
      </c>
    </row>
    <row r="54" spans="1:8" x14ac:dyDescent="0.25">
      <c r="A54" s="175" t="s">
        <v>139</v>
      </c>
      <c r="B54" s="176"/>
      <c r="C54" s="112">
        <v>177881</v>
      </c>
      <c r="D54" s="113">
        <v>66.5</v>
      </c>
      <c r="E54" s="113">
        <v>36.299999999999997</v>
      </c>
      <c r="F54" s="113">
        <v>59.6</v>
      </c>
      <c r="G54" s="112">
        <v>176231</v>
      </c>
      <c r="H54" s="114">
        <v>0.9</v>
      </c>
    </row>
    <row r="55" spans="1:8" x14ac:dyDescent="0.25">
      <c r="A55" s="91"/>
      <c r="B55" s="92"/>
      <c r="C55" s="93"/>
      <c r="D55" s="94"/>
      <c r="E55" s="94"/>
      <c r="F55" s="94"/>
      <c r="G55" s="93"/>
      <c r="H55" s="95"/>
    </row>
    <row r="56" spans="1:8" x14ac:dyDescent="0.25">
      <c r="A56" s="173" t="s">
        <v>170</v>
      </c>
      <c r="B56" s="174"/>
      <c r="C56" s="96">
        <v>267350</v>
      </c>
      <c r="D56" s="97">
        <v>100</v>
      </c>
      <c r="E56" s="97">
        <v>31</v>
      </c>
      <c r="F56" s="97">
        <v>48.9</v>
      </c>
      <c r="G56" s="96">
        <v>262498</v>
      </c>
      <c r="H56" s="98">
        <v>1.1000000000000001</v>
      </c>
    </row>
    <row r="57" spans="1:8" x14ac:dyDescent="0.25">
      <c r="A57" s="99"/>
      <c r="B57" s="42"/>
      <c r="C57" s="100"/>
      <c r="D57" s="101"/>
      <c r="E57" s="101"/>
      <c r="F57" s="101"/>
      <c r="G57" s="100"/>
      <c r="H57" s="102"/>
    </row>
    <row r="58" spans="1:8" x14ac:dyDescent="0.25">
      <c r="A58" s="39" t="s">
        <v>171</v>
      </c>
      <c r="B58" s="39"/>
      <c r="C58" s="118"/>
      <c r="D58" s="118"/>
      <c r="E58" s="118"/>
      <c r="F58" s="118"/>
      <c r="G58" s="118"/>
      <c r="H58" s="39"/>
    </row>
    <row r="59" spans="1:8" ht="15" customHeight="1" x14ac:dyDescent="0.25">
      <c r="A59" s="39" t="s">
        <v>172</v>
      </c>
      <c r="B59" s="39"/>
      <c r="C59" s="39"/>
      <c r="D59" s="39"/>
      <c r="E59" s="39"/>
      <c r="F59" s="39"/>
      <c r="G59" s="39"/>
      <c r="H59" s="39"/>
    </row>
    <row r="60" spans="1:8" x14ac:dyDescent="0.25">
      <c r="A60" s="39" t="s">
        <v>151</v>
      </c>
      <c r="B60" s="39"/>
      <c r="C60" s="118"/>
      <c r="D60" s="118"/>
      <c r="E60" s="118"/>
      <c r="F60" s="118"/>
      <c r="G60" s="118"/>
      <c r="H60" s="39"/>
    </row>
    <row r="61" spans="1:8" ht="15" customHeight="1" x14ac:dyDescent="0.25">
      <c r="A61" s="39" t="s">
        <v>209</v>
      </c>
      <c r="B61" s="39"/>
      <c r="C61" s="39"/>
      <c r="D61" s="39"/>
      <c r="E61" s="39"/>
      <c r="F61" s="39"/>
      <c r="G61" s="39"/>
      <c r="H61" s="39"/>
    </row>
    <row r="62" spans="1:8" x14ac:dyDescent="0.25">
      <c r="A62" s="41" t="s">
        <v>85</v>
      </c>
      <c r="B62" s="41"/>
      <c r="C62" s="41"/>
      <c r="D62" s="41"/>
      <c r="E62" s="41"/>
      <c r="F62" s="41"/>
      <c r="G62" s="41"/>
      <c r="H62" s="39"/>
    </row>
    <row r="63" spans="1:8" x14ac:dyDescent="0.25">
      <c r="A63" s="103" t="s">
        <v>198</v>
      </c>
      <c r="B63" s="104"/>
      <c r="C63" s="104"/>
      <c r="D63" s="104"/>
      <c r="E63" s="104"/>
      <c r="F63" s="104"/>
      <c r="G63" s="104"/>
      <c r="H63" s="39"/>
    </row>
  </sheetData>
  <mergeCells count="5">
    <mergeCell ref="A3:B3"/>
    <mergeCell ref="A56:B56"/>
    <mergeCell ref="A6:B6"/>
    <mergeCell ref="A36:B36"/>
    <mergeCell ref="A54:B54"/>
  </mergeCells>
  <pageMargins left="0.70866141732283472" right="0.70866141732283472" top="0.74803149606299213" bottom="0.74803149606299213" header="0.31496062992125984" footer="0.31496062992125984"/>
  <pageSetup paperSize="9" scale="53"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zoomScaleNormal="100" workbookViewId="0">
      <pane ySplit="5" topLeftCell="A6" activePane="bottomLeft" state="frozen"/>
      <selection pane="bottomLeft" activeCell="A6" sqref="A6"/>
    </sheetView>
  </sheetViews>
  <sheetFormatPr baseColWidth="10" defaultRowHeight="15" x14ac:dyDescent="0.25"/>
  <cols>
    <col min="1" max="1" width="22" style="13" customWidth="1"/>
    <col min="2" max="7" width="11.42578125" style="13"/>
    <col min="8" max="8" width="15.28515625" style="13" customWidth="1"/>
    <col min="9" max="16384" width="11.42578125" style="13"/>
  </cols>
  <sheetData>
    <row r="1" spans="1:10" ht="18.75" x14ac:dyDescent="0.25">
      <c r="A1" s="12" t="s">
        <v>199</v>
      </c>
      <c r="B1" s="40"/>
      <c r="C1" s="40"/>
      <c r="D1" s="40"/>
      <c r="E1" s="40"/>
      <c r="F1" s="40"/>
      <c r="G1" s="40"/>
      <c r="H1" s="40"/>
      <c r="I1" s="40"/>
      <c r="J1" s="40"/>
    </row>
    <row r="2" spans="1:10" x14ac:dyDescent="0.25">
      <c r="A2" s="6"/>
      <c r="B2" s="40"/>
      <c r="C2" s="40"/>
      <c r="D2" s="40"/>
      <c r="E2" s="40"/>
      <c r="F2" s="40"/>
      <c r="G2" s="40"/>
      <c r="H2" s="40"/>
      <c r="I2" s="40"/>
      <c r="J2" s="40"/>
    </row>
    <row r="3" spans="1:10" x14ac:dyDescent="0.25">
      <c r="A3" s="182"/>
      <c r="B3" s="179" t="s">
        <v>113</v>
      </c>
      <c r="C3" s="180"/>
      <c r="D3" s="180"/>
      <c r="E3" s="180"/>
      <c r="F3" s="180"/>
      <c r="G3" s="180"/>
      <c r="H3" s="181"/>
      <c r="I3" s="184" t="s">
        <v>13</v>
      </c>
      <c r="J3" s="177" t="s">
        <v>17</v>
      </c>
    </row>
    <row r="4" spans="1:10" ht="15" customHeight="1" x14ac:dyDescent="0.25">
      <c r="A4" s="182"/>
      <c r="B4" s="166" t="s">
        <v>89</v>
      </c>
      <c r="C4" s="166"/>
      <c r="D4" s="166"/>
      <c r="E4" s="166" t="s">
        <v>90</v>
      </c>
      <c r="F4" s="166"/>
      <c r="G4" s="166"/>
      <c r="H4" s="183" t="s">
        <v>107</v>
      </c>
      <c r="I4" s="182"/>
      <c r="J4" s="178"/>
    </row>
    <row r="5" spans="1:10" ht="30" x14ac:dyDescent="0.25">
      <c r="A5" s="182"/>
      <c r="B5" s="88" t="s">
        <v>94</v>
      </c>
      <c r="C5" s="88" t="s">
        <v>95</v>
      </c>
      <c r="D5" s="88" t="s">
        <v>96</v>
      </c>
      <c r="E5" s="88" t="s">
        <v>116</v>
      </c>
      <c r="F5" s="88" t="s">
        <v>115</v>
      </c>
      <c r="G5" s="88" t="s">
        <v>97</v>
      </c>
      <c r="H5" s="183"/>
      <c r="I5" s="182"/>
      <c r="J5" s="178"/>
    </row>
    <row r="6" spans="1:10" x14ac:dyDescent="0.25">
      <c r="A6" s="61" t="s">
        <v>106</v>
      </c>
      <c r="B6" s="61">
        <v>7.7</v>
      </c>
      <c r="C6" s="123">
        <v>8.3000000000000007</v>
      </c>
      <c r="D6" s="123">
        <v>4.4000000000000004</v>
      </c>
      <c r="E6" s="124">
        <v>14.6</v>
      </c>
      <c r="F6" s="123">
        <v>25</v>
      </c>
      <c r="G6" s="123">
        <v>7.5</v>
      </c>
      <c r="H6" s="124">
        <v>12.9</v>
      </c>
      <c r="I6" s="123">
        <v>19.600000000000001</v>
      </c>
      <c r="J6" s="124">
        <v>100</v>
      </c>
    </row>
    <row r="7" spans="1:10" x14ac:dyDescent="0.25">
      <c r="A7" s="107" t="s">
        <v>108</v>
      </c>
      <c r="B7" s="125">
        <v>3.7</v>
      </c>
      <c r="C7" s="125">
        <v>0</v>
      </c>
      <c r="D7" s="125">
        <v>0</v>
      </c>
      <c r="E7" s="125">
        <v>37</v>
      </c>
      <c r="F7" s="125">
        <v>0</v>
      </c>
      <c r="G7" s="125">
        <v>0</v>
      </c>
      <c r="H7" s="125">
        <v>0</v>
      </c>
      <c r="I7" s="125">
        <v>59.3</v>
      </c>
      <c r="J7" s="125">
        <v>100</v>
      </c>
    </row>
    <row r="8" spans="1:10" x14ac:dyDescent="0.25">
      <c r="A8" s="107" t="s">
        <v>98</v>
      </c>
      <c r="B8" s="126">
        <v>11.4</v>
      </c>
      <c r="C8" s="126">
        <v>1.9</v>
      </c>
      <c r="D8" s="126">
        <v>3.2</v>
      </c>
      <c r="E8" s="126">
        <v>38.6</v>
      </c>
      <c r="F8" s="126">
        <v>1.5</v>
      </c>
      <c r="G8" s="126">
        <v>10.7</v>
      </c>
      <c r="H8" s="126">
        <v>14.8</v>
      </c>
      <c r="I8" s="126">
        <v>17.899999999999999</v>
      </c>
      <c r="J8" s="126">
        <v>100</v>
      </c>
    </row>
    <row r="9" spans="1:10" x14ac:dyDescent="0.25">
      <c r="A9" s="107" t="s">
        <v>99</v>
      </c>
      <c r="B9" s="126">
        <v>5.8</v>
      </c>
      <c r="C9" s="126">
        <v>11.5</v>
      </c>
      <c r="D9" s="126">
        <v>5</v>
      </c>
      <c r="E9" s="126">
        <v>2.2000000000000002</v>
      </c>
      <c r="F9" s="126">
        <v>37.200000000000003</v>
      </c>
      <c r="G9" s="126">
        <v>5.8</v>
      </c>
      <c r="H9" s="126">
        <v>11.9</v>
      </c>
      <c r="I9" s="126">
        <v>20.6</v>
      </c>
      <c r="J9" s="126">
        <v>100</v>
      </c>
    </row>
    <row r="10" spans="1:10" x14ac:dyDescent="0.25">
      <c r="A10" s="122"/>
      <c r="B10" s="46"/>
      <c r="C10" s="46"/>
      <c r="D10" s="46"/>
      <c r="E10" s="46"/>
      <c r="F10" s="46"/>
      <c r="G10" s="46"/>
      <c r="H10" s="46"/>
      <c r="I10" s="46"/>
      <c r="J10" s="46"/>
    </row>
    <row r="11" spans="1:10" x14ac:dyDescent="0.25">
      <c r="A11" s="61" t="s">
        <v>105</v>
      </c>
      <c r="B11" s="61">
        <v>7.9</v>
      </c>
      <c r="C11" s="123">
        <v>8.4</v>
      </c>
      <c r="D11" s="123">
        <v>3.9</v>
      </c>
      <c r="E11" s="124">
        <v>14.1</v>
      </c>
      <c r="F11" s="123">
        <v>24.2</v>
      </c>
      <c r="G11" s="123">
        <v>7.1</v>
      </c>
      <c r="H11" s="124">
        <v>16.399999999999999</v>
      </c>
      <c r="I11" s="123">
        <v>18.100000000000001</v>
      </c>
      <c r="J11" s="124">
        <v>100</v>
      </c>
    </row>
    <row r="12" spans="1:10" x14ac:dyDescent="0.25">
      <c r="A12" s="107" t="s">
        <v>108</v>
      </c>
      <c r="B12" s="125">
        <v>3.8</v>
      </c>
      <c r="C12" s="125">
        <v>0</v>
      </c>
      <c r="D12" s="125">
        <v>0</v>
      </c>
      <c r="E12" s="125">
        <v>21.2</v>
      </c>
      <c r="F12" s="125">
        <v>0</v>
      </c>
      <c r="G12" s="125">
        <v>0</v>
      </c>
      <c r="H12" s="125">
        <v>0</v>
      </c>
      <c r="I12" s="125">
        <v>75</v>
      </c>
      <c r="J12" s="125">
        <v>100</v>
      </c>
    </row>
    <row r="13" spans="1:10" x14ac:dyDescent="0.25">
      <c r="A13" s="107" t="s">
        <v>98</v>
      </c>
      <c r="B13" s="126">
        <v>11.7</v>
      </c>
      <c r="C13" s="126">
        <v>1.9</v>
      </c>
      <c r="D13" s="126">
        <v>2.8</v>
      </c>
      <c r="E13" s="126">
        <v>36.299999999999997</v>
      </c>
      <c r="F13" s="126">
        <v>1.3</v>
      </c>
      <c r="G13" s="126">
        <v>10.4</v>
      </c>
      <c r="H13" s="126">
        <v>20.9</v>
      </c>
      <c r="I13" s="126">
        <v>14.7</v>
      </c>
      <c r="J13" s="126">
        <v>100</v>
      </c>
    </row>
    <row r="14" spans="1:10" x14ac:dyDescent="0.25">
      <c r="A14" s="107" t="s">
        <v>99</v>
      </c>
      <c r="B14" s="126">
        <v>5.9</v>
      </c>
      <c r="C14" s="126">
        <v>11.9</v>
      </c>
      <c r="D14" s="126">
        <v>4.4000000000000004</v>
      </c>
      <c r="E14" s="126">
        <v>2.2000000000000002</v>
      </c>
      <c r="F14" s="126">
        <v>36.4</v>
      </c>
      <c r="G14" s="126">
        <v>5.4</v>
      </c>
      <c r="H14" s="126">
        <v>14</v>
      </c>
      <c r="I14" s="126">
        <v>19.8</v>
      </c>
      <c r="J14" s="126">
        <v>100</v>
      </c>
    </row>
    <row r="15" spans="1:10" x14ac:dyDescent="0.25">
      <c r="A15" s="122"/>
      <c r="B15" s="46"/>
      <c r="C15" s="46"/>
      <c r="D15" s="46"/>
      <c r="E15" s="46"/>
      <c r="F15" s="46"/>
      <c r="G15" s="46"/>
      <c r="H15" s="46"/>
      <c r="I15" s="46"/>
      <c r="J15" s="46"/>
    </row>
    <row r="16" spans="1:10" x14ac:dyDescent="0.25">
      <c r="A16" s="61" t="s">
        <v>104</v>
      </c>
      <c r="B16" s="61">
        <v>7.9</v>
      </c>
      <c r="C16" s="123">
        <v>8</v>
      </c>
      <c r="D16" s="123">
        <v>3.8</v>
      </c>
      <c r="E16" s="124">
        <v>13.2</v>
      </c>
      <c r="F16" s="123">
        <v>24.2</v>
      </c>
      <c r="G16" s="123">
        <v>7.3</v>
      </c>
      <c r="H16" s="124">
        <v>16.600000000000001</v>
      </c>
      <c r="I16" s="123">
        <v>19</v>
      </c>
      <c r="J16" s="124">
        <v>100</v>
      </c>
    </row>
    <row r="17" spans="1:10" x14ac:dyDescent="0.25">
      <c r="A17" s="107" t="s">
        <v>108</v>
      </c>
      <c r="B17" s="125">
        <v>0</v>
      </c>
      <c r="C17" s="125">
        <v>0</v>
      </c>
      <c r="D17" s="125">
        <v>1.5</v>
      </c>
      <c r="E17" s="125">
        <v>23.2</v>
      </c>
      <c r="F17" s="125">
        <v>0</v>
      </c>
      <c r="G17" s="125">
        <v>0</v>
      </c>
      <c r="H17" s="125">
        <v>1.4</v>
      </c>
      <c r="I17" s="125">
        <v>73.900000000000006</v>
      </c>
      <c r="J17" s="125">
        <v>100</v>
      </c>
    </row>
    <row r="18" spans="1:10" x14ac:dyDescent="0.25">
      <c r="A18" s="107" t="s">
        <v>98</v>
      </c>
      <c r="B18" s="126">
        <v>11.6</v>
      </c>
      <c r="C18" s="126">
        <v>2.2999999999999998</v>
      </c>
      <c r="D18" s="126">
        <v>3.3</v>
      </c>
      <c r="E18" s="126">
        <v>34.4</v>
      </c>
      <c r="F18" s="126">
        <v>1.7</v>
      </c>
      <c r="G18" s="126">
        <v>10</v>
      </c>
      <c r="H18" s="126">
        <v>21.5</v>
      </c>
      <c r="I18" s="126">
        <v>15.2</v>
      </c>
      <c r="J18" s="126">
        <v>100</v>
      </c>
    </row>
    <row r="19" spans="1:10" x14ac:dyDescent="0.25">
      <c r="A19" s="107" t="s">
        <v>99</v>
      </c>
      <c r="B19" s="126">
        <v>5.9</v>
      </c>
      <c r="C19" s="126">
        <v>10.9</v>
      </c>
      <c r="D19" s="126">
        <v>4.0999999999999996</v>
      </c>
      <c r="E19" s="126">
        <v>2.2000000000000002</v>
      </c>
      <c r="F19" s="126">
        <v>36.1</v>
      </c>
      <c r="G19" s="126">
        <v>5.8</v>
      </c>
      <c r="H19" s="126">
        <v>14.1</v>
      </c>
      <c r="I19" s="126">
        <v>20.9</v>
      </c>
      <c r="J19" s="126">
        <v>100</v>
      </c>
    </row>
    <row r="20" spans="1:10" x14ac:dyDescent="0.25">
      <c r="A20" s="122"/>
      <c r="B20" s="46"/>
      <c r="C20" s="46"/>
      <c r="D20" s="46"/>
      <c r="E20" s="46"/>
      <c r="F20" s="46"/>
      <c r="G20" s="46"/>
      <c r="H20" s="46"/>
      <c r="I20" s="46"/>
      <c r="J20" s="46"/>
    </row>
    <row r="21" spans="1:10" x14ac:dyDescent="0.25">
      <c r="A21" s="61" t="s">
        <v>103</v>
      </c>
      <c r="B21" s="61">
        <v>7.4</v>
      </c>
      <c r="C21" s="123">
        <v>7.8</v>
      </c>
      <c r="D21" s="123">
        <v>3.7</v>
      </c>
      <c r="E21" s="124">
        <v>11.7</v>
      </c>
      <c r="F21" s="123">
        <v>22.2</v>
      </c>
      <c r="G21" s="123">
        <v>7.6</v>
      </c>
      <c r="H21" s="124">
        <v>21.7</v>
      </c>
      <c r="I21" s="123">
        <v>17.899999999999999</v>
      </c>
      <c r="J21" s="124">
        <v>100</v>
      </c>
    </row>
    <row r="22" spans="1:10" x14ac:dyDescent="0.25">
      <c r="A22" s="107" t="s">
        <v>108</v>
      </c>
      <c r="B22" s="125">
        <v>3</v>
      </c>
      <c r="C22" s="125">
        <v>0</v>
      </c>
      <c r="D22" s="125">
        <v>0</v>
      </c>
      <c r="E22" s="125">
        <v>19.399999999999999</v>
      </c>
      <c r="F22" s="125">
        <v>0</v>
      </c>
      <c r="G22" s="125">
        <v>3</v>
      </c>
      <c r="H22" s="125">
        <v>0</v>
      </c>
      <c r="I22" s="125">
        <v>74.599999999999994</v>
      </c>
      <c r="J22" s="125">
        <v>100</v>
      </c>
    </row>
    <row r="23" spans="1:10" x14ac:dyDescent="0.25">
      <c r="A23" s="107" t="s">
        <v>98</v>
      </c>
      <c r="B23" s="126">
        <v>11</v>
      </c>
      <c r="C23" s="126">
        <v>2.1</v>
      </c>
      <c r="D23" s="126">
        <v>3.4</v>
      </c>
      <c r="E23" s="126">
        <v>30.2</v>
      </c>
      <c r="F23" s="126">
        <v>1.6</v>
      </c>
      <c r="G23" s="126">
        <v>10.7</v>
      </c>
      <c r="H23" s="126">
        <v>26.8</v>
      </c>
      <c r="I23" s="126">
        <v>14.2</v>
      </c>
      <c r="J23" s="126">
        <v>100</v>
      </c>
    </row>
    <row r="24" spans="1:10" x14ac:dyDescent="0.25">
      <c r="A24" s="107" t="s">
        <v>99</v>
      </c>
      <c r="B24" s="126">
        <v>5.6</v>
      </c>
      <c r="C24" s="126">
        <v>10.7</v>
      </c>
      <c r="D24" s="126">
        <v>3.8</v>
      </c>
      <c r="E24" s="126">
        <v>2.2000000000000002</v>
      </c>
      <c r="F24" s="126">
        <v>32.9</v>
      </c>
      <c r="G24" s="126">
        <v>6</v>
      </c>
      <c r="H24" s="126">
        <v>19.100000000000001</v>
      </c>
      <c r="I24" s="126">
        <v>19.7</v>
      </c>
      <c r="J24" s="126">
        <v>100</v>
      </c>
    </row>
    <row r="25" spans="1:10" x14ac:dyDescent="0.25">
      <c r="A25" s="122"/>
      <c r="B25" s="46"/>
      <c r="C25" s="46"/>
      <c r="D25" s="46"/>
      <c r="E25" s="46"/>
      <c r="F25" s="46"/>
      <c r="G25" s="46"/>
      <c r="H25" s="46"/>
      <c r="I25" s="46"/>
      <c r="J25" s="46"/>
    </row>
    <row r="26" spans="1:10" x14ac:dyDescent="0.25">
      <c r="A26" s="61" t="s">
        <v>102</v>
      </c>
      <c r="B26" s="61">
        <v>7.2</v>
      </c>
      <c r="C26" s="123">
        <v>7.8</v>
      </c>
      <c r="D26" s="123">
        <v>3.6</v>
      </c>
      <c r="E26" s="124">
        <v>10.1</v>
      </c>
      <c r="F26" s="123">
        <v>20.399999999999999</v>
      </c>
      <c r="G26" s="123">
        <v>6.8</v>
      </c>
      <c r="H26" s="124">
        <v>26.1</v>
      </c>
      <c r="I26" s="123">
        <v>18</v>
      </c>
      <c r="J26" s="124">
        <v>100</v>
      </c>
    </row>
    <row r="27" spans="1:10" x14ac:dyDescent="0.25">
      <c r="A27" s="107" t="s">
        <v>108</v>
      </c>
      <c r="B27" s="125">
        <v>0</v>
      </c>
      <c r="C27" s="125">
        <v>1.5</v>
      </c>
      <c r="D27" s="125">
        <v>1.5</v>
      </c>
      <c r="E27" s="125">
        <v>30.3</v>
      </c>
      <c r="F27" s="125">
        <v>1.5</v>
      </c>
      <c r="G27" s="125">
        <v>1.5</v>
      </c>
      <c r="H27" s="125">
        <v>0</v>
      </c>
      <c r="I27" s="125">
        <v>63.6</v>
      </c>
      <c r="J27" s="125">
        <v>100</v>
      </c>
    </row>
    <row r="28" spans="1:10" x14ac:dyDescent="0.25">
      <c r="A28" s="107" t="s">
        <v>98</v>
      </c>
      <c r="B28" s="126">
        <v>10.199999999999999</v>
      </c>
      <c r="C28" s="126">
        <v>2</v>
      </c>
      <c r="D28" s="126">
        <v>3.6</v>
      </c>
      <c r="E28" s="126">
        <v>24.6</v>
      </c>
      <c r="F28" s="126">
        <v>1.7</v>
      </c>
      <c r="G28" s="126">
        <v>8.4</v>
      </c>
      <c r="H28" s="126">
        <v>35.1</v>
      </c>
      <c r="I28" s="126">
        <v>14.4</v>
      </c>
      <c r="J28" s="126">
        <v>100</v>
      </c>
    </row>
    <row r="29" spans="1:10" x14ac:dyDescent="0.25">
      <c r="A29" s="107" t="s">
        <v>99</v>
      </c>
      <c r="B29" s="126">
        <v>5.5</v>
      </c>
      <c r="C29" s="126">
        <v>11</v>
      </c>
      <c r="D29" s="126">
        <v>3.7</v>
      </c>
      <c r="E29" s="126">
        <v>1.9</v>
      </c>
      <c r="F29" s="126">
        <v>30.9</v>
      </c>
      <c r="G29" s="126">
        <v>5.9</v>
      </c>
      <c r="H29" s="126">
        <v>21.1</v>
      </c>
      <c r="I29" s="126">
        <v>20</v>
      </c>
      <c r="J29" s="126">
        <v>100</v>
      </c>
    </row>
    <row r="30" spans="1:10" x14ac:dyDescent="0.25">
      <c r="A30" s="122"/>
      <c r="B30" s="46"/>
      <c r="C30" s="46"/>
      <c r="D30" s="46"/>
      <c r="E30" s="46"/>
      <c r="F30" s="46"/>
      <c r="G30" s="46"/>
      <c r="H30" s="46"/>
      <c r="I30" s="46"/>
      <c r="J30" s="46"/>
    </row>
    <row r="31" spans="1:10" x14ac:dyDescent="0.25">
      <c r="A31" s="61" t="s">
        <v>101</v>
      </c>
      <c r="B31" s="61">
        <v>7.1</v>
      </c>
      <c r="C31" s="123">
        <v>7.8</v>
      </c>
      <c r="D31" s="123">
        <v>3.7</v>
      </c>
      <c r="E31" s="124">
        <v>8.8000000000000007</v>
      </c>
      <c r="F31" s="123">
        <v>18</v>
      </c>
      <c r="G31" s="123">
        <v>7</v>
      </c>
      <c r="H31" s="124">
        <v>27.4</v>
      </c>
      <c r="I31" s="123">
        <v>20.2</v>
      </c>
      <c r="J31" s="124">
        <v>100</v>
      </c>
    </row>
    <row r="32" spans="1:10" x14ac:dyDescent="0.25">
      <c r="A32" s="107" t="s">
        <v>108</v>
      </c>
      <c r="B32" s="125">
        <v>1.5</v>
      </c>
      <c r="C32" s="125">
        <v>0</v>
      </c>
      <c r="D32" s="125">
        <v>0</v>
      </c>
      <c r="E32" s="125">
        <v>19.100000000000001</v>
      </c>
      <c r="F32" s="125">
        <v>0</v>
      </c>
      <c r="G32" s="125">
        <v>0</v>
      </c>
      <c r="H32" s="125">
        <v>0</v>
      </c>
      <c r="I32" s="125">
        <v>79.400000000000006</v>
      </c>
      <c r="J32" s="125">
        <v>100</v>
      </c>
    </row>
    <row r="33" spans="1:12" x14ac:dyDescent="0.25">
      <c r="A33" s="107" t="s">
        <v>98</v>
      </c>
      <c r="B33" s="126">
        <v>10.9</v>
      </c>
      <c r="C33" s="126">
        <v>2.1</v>
      </c>
      <c r="D33" s="126">
        <v>3.7</v>
      </c>
      <c r="E33" s="126">
        <v>22</v>
      </c>
      <c r="F33" s="126">
        <v>1.1000000000000001</v>
      </c>
      <c r="G33" s="126">
        <v>8.8000000000000007</v>
      </c>
      <c r="H33" s="126">
        <v>33.9</v>
      </c>
      <c r="I33" s="126">
        <v>17.3</v>
      </c>
      <c r="J33" s="126">
        <v>100</v>
      </c>
    </row>
    <row r="34" spans="1:12" x14ac:dyDescent="0.25">
      <c r="A34" s="107" t="s">
        <v>99</v>
      </c>
      <c r="B34" s="126">
        <v>5.0999999999999996</v>
      </c>
      <c r="C34" s="126">
        <v>10.8</v>
      </c>
      <c r="D34" s="126">
        <v>3.7</v>
      </c>
      <c r="E34" s="126">
        <v>1.8</v>
      </c>
      <c r="F34" s="126">
        <v>26.9</v>
      </c>
      <c r="G34" s="126">
        <v>6</v>
      </c>
      <c r="H34" s="126">
        <v>24</v>
      </c>
      <c r="I34" s="126">
        <v>21.7</v>
      </c>
      <c r="J34" s="126">
        <v>100</v>
      </c>
    </row>
    <row r="35" spans="1:12" x14ac:dyDescent="0.25">
      <c r="A35" s="122"/>
      <c r="B35" s="46"/>
      <c r="C35" s="46"/>
      <c r="D35" s="46"/>
      <c r="E35" s="46"/>
      <c r="F35" s="46"/>
      <c r="G35" s="46"/>
      <c r="H35" s="46"/>
      <c r="I35" s="46"/>
      <c r="J35" s="46"/>
    </row>
    <row r="36" spans="1:12" x14ac:dyDescent="0.25">
      <c r="A36" s="61" t="s">
        <v>93</v>
      </c>
      <c r="B36" s="61">
        <v>6.9</v>
      </c>
      <c r="C36" s="123">
        <v>7.6</v>
      </c>
      <c r="D36" s="123">
        <v>3.6</v>
      </c>
      <c r="E36" s="124">
        <v>8.6</v>
      </c>
      <c r="F36" s="123">
        <v>19.600000000000001</v>
      </c>
      <c r="G36" s="123">
        <v>6.9</v>
      </c>
      <c r="H36" s="124">
        <v>28.8</v>
      </c>
      <c r="I36" s="123">
        <v>18</v>
      </c>
      <c r="J36" s="124">
        <v>100</v>
      </c>
    </row>
    <row r="37" spans="1:12" x14ac:dyDescent="0.25">
      <c r="A37" s="107" t="s">
        <v>108</v>
      </c>
      <c r="B37" s="125">
        <v>0</v>
      </c>
      <c r="C37" s="125">
        <v>0</v>
      </c>
      <c r="D37" s="125">
        <v>0</v>
      </c>
      <c r="E37" s="125">
        <v>21.7</v>
      </c>
      <c r="F37" s="125">
        <v>0</v>
      </c>
      <c r="G37" s="125">
        <v>0</v>
      </c>
      <c r="H37" s="125">
        <v>1.4</v>
      </c>
      <c r="I37" s="125">
        <v>76.8</v>
      </c>
      <c r="J37" s="125">
        <v>100</v>
      </c>
    </row>
    <row r="38" spans="1:12" x14ac:dyDescent="0.25">
      <c r="A38" s="107" t="s">
        <v>98</v>
      </c>
      <c r="B38" s="126">
        <v>10.199999999999999</v>
      </c>
      <c r="C38" s="126">
        <v>2.2000000000000002</v>
      </c>
      <c r="D38" s="126">
        <v>4</v>
      </c>
      <c r="E38" s="126">
        <v>21.2</v>
      </c>
      <c r="F38" s="126">
        <v>2.8</v>
      </c>
      <c r="G38" s="126">
        <v>8.5</v>
      </c>
      <c r="H38" s="126">
        <v>35.799999999999997</v>
      </c>
      <c r="I38" s="126">
        <v>15.4</v>
      </c>
      <c r="J38" s="126">
        <v>100</v>
      </c>
      <c r="K38" s="119"/>
    </row>
    <row r="39" spans="1:12" x14ac:dyDescent="0.25">
      <c r="A39" s="107" t="s">
        <v>99</v>
      </c>
      <c r="B39" s="126">
        <v>5.2</v>
      </c>
      <c r="C39" s="126">
        <v>10.5</v>
      </c>
      <c r="D39" s="126">
        <v>3.4</v>
      </c>
      <c r="E39" s="126">
        <v>2</v>
      </c>
      <c r="F39" s="126">
        <v>28.4</v>
      </c>
      <c r="G39" s="126">
        <v>6.1</v>
      </c>
      <c r="H39" s="126">
        <v>25.2</v>
      </c>
      <c r="I39" s="126">
        <v>19.3</v>
      </c>
      <c r="J39" s="126">
        <v>100</v>
      </c>
      <c r="K39" s="120"/>
    </row>
    <row r="40" spans="1:12" x14ac:dyDescent="0.25">
      <c r="A40" s="122"/>
      <c r="B40" s="46"/>
      <c r="C40" s="46"/>
      <c r="D40" s="46"/>
      <c r="E40" s="46"/>
      <c r="F40" s="46"/>
      <c r="G40" s="46"/>
      <c r="H40" s="46"/>
      <c r="I40" s="46"/>
      <c r="J40" s="46"/>
    </row>
    <row r="41" spans="1:12" x14ac:dyDescent="0.25">
      <c r="A41" s="61" t="s">
        <v>100</v>
      </c>
      <c r="B41" s="61">
        <v>6.6</v>
      </c>
      <c r="C41" s="123">
        <v>7.5</v>
      </c>
      <c r="D41" s="123">
        <v>2.9</v>
      </c>
      <c r="E41" s="124">
        <v>8.9</v>
      </c>
      <c r="F41" s="123">
        <v>19</v>
      </c>
      <c r="G41" s="123">
        <v>6.7</v>
      </c>
      <c r="H41" s="124">
        <v>28.1</v>
      </c>
      <c r="I41" s="123">
        <v>20.399999999999999</v>
      </c>
      <c r="J41" s="124">
        <v>100</v>
      </c>
      <c r="K41" s="121"/>
      <c r="L41" s="40"/>
    </row>
    <row r="42" spans="1:12" x14ac:dyDescent="0.25">
      <c r="A42" s="107" t="s">
        <v>108</v>
      </c>
      <c r="B42" s="125">
        <v>0</v>
      </c>
      <c r="C42" s="125">
        <v>0</v>
      </c>
      <c r="D42" s="125">
        <v>0</v>
      </c>
      <c r="E42" s="125">
        <v>21.4</v>
      </c>
      <c r="F42" s="125">
        <v>0</v>
      </c>
      <c r="G42" s="125">
        <v>0</v>
      </c>
      <c r="H42" s="125">
        <v>1.4</v>
      </c>
      <c r="I42" s="125">
        <v>77.099999999999994</v>
      </c>
      <c r="J42" s="125">
        <v>100</v>
      </c>
    </row>
    <row r="43" spans="1:12" x14ac:dyDescent="0.25">
      <c r="A43" s="107" t="s">
        <v>98</v>
      </c>
      <c r="B43" s="126">
        <v>9.9</v>
      </c>
      <c r="C43" s="126">
        <v>2.4</v>
      </c>
      <c r="D43" s="126">
        <v>2.2000000000000002</v>
      </c>
      <c r="E43" s="126">
        <v>21.6</v>
      </c>
      <c r="F43" s="126">
        <v>2.8</v>
      </c>
      <c r="G43" s="126">
        <v>8.3000000000000007</v>
      </c>
      <c r="H43" s="126">
        <v>35</v>
      </c>
      <c r="I43" s="126">
        <v>17.899999999999999</v>
      </c>
      <c r="J43" s="126">
        <v>100</v>
      </c>
    </row>
    <row r="44" spans="1:12" x14ac:dyDescent="0.25">
      <c r="A44" s="107" t="s">
        <v>99</v>
      </c>
      <c r="B44" s="126">
        <v>4.9000000000000004</v>
      </c>
      <c r="C44" s="126">
        <v>10.199999999999999</v>
      </c>
      <c r="D44" s="126">
        <v>3.3</v>
      </c>
      <c r="E44" s="126">
        <v>2.2000000000000002</v>
      </c>
      <c r="F44" s="126">
        <v>27.6</v>
      </c>
      <c r="G44" s="126">
        <v>5.8</v>
      </c>
      <c r="H44" s="126">
        <v>24.4</v>
      </c>
      <c r="I44" s="126">
        <v>21.7</v>
      </c>
      <c r="J44" s="126">
        <v>100</v>
      </c>
    </row>
    <row r="45" spans="1:12" x14ac:dyDescent="0.25">
      <c r="A45" s="122"/>
      <c r="B45" s="46"/>
      <c r="C45" s="46"/>
      <c r="D45" s="46"/>
      <c r="E45" s="46"/>
      <c r="F45" s="46"/>
      <c r="G45" s="46"/>
      <c r="H45" s="46"/>
      <c r="I45" s="46"/>
      <c r="J45" s="46"/>
    </row>
    <row r="46" spans="1:12" x14ac:dyDescent="0.25">
      <c r="A46" s="61" t="s">
        <v>117</v>
      </c>
      <c r="B46" s="61">
        <v>6.8</v>
      </c>
      <c r="C46" s="123">
        <v>7.1</v>
      </c>
      <c r="D46" s="123">
        <v>3</v>
      </c>
      <c r="E46" s="124">
        <v>9.4</v>
      </c>
      <c r="F46" s="123">
        <v>18.399999999999999</v>
      </c>
      <c r="G46" s="123">
        <v>6.9</v>
      </c>
      <c r="H46" s="124">
        <v>28</v>
      </c>
      <c r="I46" s="123">
        <v>20.399999999999999</v>
      </c>
      <c r="J46" s="124">
        <v>100</v>
      </c>
    </row>
    <row r="47" spans="1:12" x14ac:dyDescent="0.25">
      <c r="A47" s="107" t="s">
        <v>108</v>
      </c>
      <c r="B47" s="125">
        <v>0</v>
      </c>
      <c r="C47" s="125">
        <v>0</v>
      </c>
      <c r="D47" s="125">
        <v>0</v>
      </c>
      <c r="E47" s="125">
        <v>28.4</v>
      </c>
      <c r="F47" s="125">
        <v>0</v>
      </c>
      <c r="G47" s="125">
        <v>0</v>
      </c>
      <c r="H47" s="125">
        <v>1.5</v>
      </c>
      <c r="I47" s="125">
        <v>70.099999999999994</v>
      </c>
      <c r="J47" s="125">
        <v>100</v>
      </c>
    </row>
    <row r="48" spans="1:12" x14ac:dyDescent="0.25">
      <c r="A48" s="107" t="s">
        <v>98</v>
      </c>
      <c r="B48" s="126">
        <v>10.1</v>
      </c>
      <c r="C48" s="126">
        <v>2.2999999999999998</v>
      </c>
      <c r="D48" s="126">
        <v>2.8</v>
      </c>
      <c r="E48" s="126">
        <v>22.2</v>
      </c>
      <c r="F48" s="126">
        <v>2.9</v>
      </c>
      <c r="G48" s="126">
        <v>8.3000000000000007</v>
      </c>
      <c r="H48" s="126">
        <v>34.200000000000003</v>
      </c>
      <c r="I48" s="126">
        <v>17.100000000000001</v>
      </c>
      <c r="J48" s="126">
        <v>100</v>
      </c>
    </row>
    <row r="49" spans="1:10" x14ac:dyDescent="0.25">
      <c r="A49" s="107" t="s">
        <v>99</v>
      </c>
      <c r="B49" s="126">
        <v>5.0999999999999996</v>
      </c>
      <c r="C49" s="126">
        <v>9.6999999999999993</v>
      </c>
      <c r="D49" s="126">
        <v>3.1</v>
      </c>
      <c r="E49" s="126">
        <v>2.4</v>
      </c>
      <c r="F49" s="126">
        <v>26.8</v>
      </c>
      <c r="G49" s="126">
        <v>6.1</v>
      </c>
      <c r="H49" s="126">
        <v>24.7</v>
      </c>
      <c r="I49" s="126">
        <v>22.1</v>
      </c>
      <c r="J49" s="126">
        <v>100</v>
      </c>
    </row>
    <row r="50" spans="1:10" x14ac:dyDescent="0.25">
      <c r="A50" s="122"/>
      <c r="B50" s="46"/>
      <c r="C50" s="46"/>
      <c r="D50" s="46"/>
      <c r="E50" s="46"/>
      <c r="F50" s="46"/>
      <c r="G50" s="46"/>
      <c r="H50" s="46"/>
      <c r="I50" s="46"/>
      <c r="J50" s="46"/>
    </row>
    <row r="51" spans="1:10" x14ac:dyDescent="0.25">
      <c r="A51" s="61" t="s">
        <v>123</v>
      </c>
      <c r="B51" s="61">
        <v>6.8</v>
      </c>
      <c r="C51" s="123">
        <v>7.4</v>
      </c>
      <c r="D51" s="123">
        <v>3.1</v>
      </c>
      <c r="E51" s="124">
        <v>9.3000000000000007</v>
      </c>
      <c r="F51" s="123">
        <v>18.8</v>
      </c>
      <c r="G51" s="123">
        <v>6.8</v>
      </c>
      <c r="H51" s="124">
        <v>30.2</v>
      </c>
      <c r="I51" s="123">
        <v>17.600000000000001</v>
      </c>
      <c r="J51" s="124">
        <v>100</v>
      </c>
    </row>
    <row r="52" spans="1:10" x14ac:dyDescent="0.25">
      <c r="A52" s="107" t="s">
        <v>108</v>
      </c>
      <c r="B52" s="125">
        <v>4.8</v>
      </c>
      <c r="C52" s="125">
        <v>0</v>
      </c>
      <c r="D52" s="125">
        <v>0</v>
      </c>
      <c r="E52" s="125">
        <v>19</v>
      </c>
      <c r="F52" s="125">
        <v>0</v>
      </c>
      <c r="G52" s="125">
        <v>1.6</v>
      </c>
      <c r="H52" s="125">
        <v>0</v>
      </c>
      <c r="I52" s="125">
        <v>74.599999999999994</v>
      </c>
      <c r="J52" s="125">
        <v>100</v>
      </c>
    </row>
    <row r="53" spans="1:10" x14ac:dyDescent="0.25">
      <c r="A53" s="107" t="s">
        <v>98</v>
      </c>
      <c r="B53" s="126">
        <v>9.9</v>
      </c>
      <c r="C53" s="126">
        <v>2.2999999999999998</v>
      </c>
      <c r="D53" s="126">
        <v>3.3</v>
      </c>
      <c r="E53" s="126">
        <v>22</v>
      </c>
      <c r="F53" s="126">
        <v>3.9</v>
      </c>
      <c r="G53" s="126">
        <v>8.1999999999999993</v>
      </c>
      <c r="H53" s="126">
        <v>34.299999999999997</v>
      </c>
      <c r="I53" s="126">
        <v>16.2</v>
      </c>
      <c r="J53" s="126">
        <v>100</v>
      </c>
    </row>
    <row r="54" spans="1:10" x14ac:dyDescent="0.25">
      <c r="A54" s="107" t="s">
        <v>99</v>
      </c>
      <c r="B54" s="126">
        <v>5.0999999999999996</v>
      </c>
      <c r="C54" s="126">
        <v>10.1</v>
      </c>
      <c r="D54" s="126">
        <v>3</v>
      </c>
      <c r="E54" s="126">
        <v>2.6</v>
      </c>
      <c r="F54" s="126">
        <v>26.8</v>
      </c>
      <c r="G54" s="126">
        <v>6.1</v>
      </c>
      <c r="H54" s="126">
        <v>28.2</v>
      </c>
      <c r="I54" s="126">
        <v>18.2</v>
      </c>
      <c r="J54" s="126">
        <v>100</v>
      </c>
    </row>
    <row r="55" spans="1:10" x14ac:dyDescent="0.25">
      <c r="A55" s="122"/>
      <c r="B55" s="46"/>
      <c r="C55" s="46"/>
      <c r="D55" s="46"/>
      <c r="E55" s="46"/>
      <c r="F55" s="46"/>
      <c r="G55" s="46"/>
      <c r="H55" s="46"/>
      <c r="I55" s="46"/>
      <c r="J55" s="46"/>
    </row>
    <row r="56" spans="1:10" x14ac:dyDescent="0.25">
      <c r="A56" s="61" t="s">
        <v>127</v>
      </c>
      <c r="B56" s="154">
        <v>6.7613045785269339</v>
      </c>
      <c r="C56" s="123">
        <v>7.7447538469366242</v>
      </c>
      <c r="D56" s="123">
        <v>2.2823582430202722</v>
      </c>
      <c r="E56" s="124">
        <v>9.1461508827783717</v>
      </c>
      <c r="F56" s="123">
        <v>19.06714058309165</v>
      </c>
      <c r="G56" s="123">
        <v>6.9662807009892642</v>
      </c>
      <c r="H56" s="124">
        <v>29.832748206458927</v>
      </c>
      <c r="I56" s="123">
        <v>18.199262958197956</v>
      </c>
      <c r="J56" s="124">
        <v>100</v>
      </c>
    </row>
    <row r="57" spans="1:10" x14ac:dyDescent="0.25">
      <c r="A57" s="107" t="s">
        <v>108</v>
      </c>
      <c r="B57" s="125">
        <v>1.0416666666666667</v>
      </c>
      <c r="C57" s="125">
        <v>0</v>
      </c>
      <c r="D57" s="125">
        <v>5.208333333333333</v>
      </c>
      <c r="E57" s="125">
        <v>20.833333333333332</v>
      </c>
      <c r="F57" s="125">
        <v>2.0833333333333335</v>
      </c>
      <c r="G57" s="125">
        <v>0</v>
      </c>
      <c r="H57" s="125">
        <v>4.166666666666667</v>
      </c>
      <c r="I57" s="125">
        <v>66.666666666666671</v>
      </c>
      <c r="J57" s="125">
        <v>100</v>
      </c>
    </row>
    <row r="58" spans="1:10" x14ac:dyDescent="0.25">
      <c r="A58" s="107" t="s">
        <v>98</v>
      </c>
      <c r="B58" s="126">
        <v>10.097385955920041</v>
      </c>
      <c r="C58" s="126">
        <v>1.867492701624585</v>
      </c>
      <c r="D58" s="126">
        <v>0.88249058453858664</v>
      </c>
      <c r="E58" s="126">
        <v>23.06286631159049</v>
      </c>
      <c r="F58" s="126">
        <v>3.2335702983977002</v>
      </c>
      <c r="G58" s="126">
        <v>8.782564125420631</v>
      </c>
      <c r="H58" s="126">
        <v>36.11971564192276</v>
      </c>
      <c r="I58" s="126">
        <v>15.953914380585207</v>
      </c>
      <c r="J58" s="126">
        <v>100</v>
      </c>
    </row>
    <row r="59" spans="1:10" x14ac:dyDescent="0.25">
      <c r="A59" s="107" t="s">
        <v>99</v>
      </c>
      <c r="B59" s="126">
        <v>5.1507429163787144</v>
      </c>
      <c r="C59" s="126">
        <v>10.60059606081548</v>
      </c>
      <c r="D59" s="126">
        <v>2.9576278507256393</v>
      </c>
      <c r="E59" s="126">
        <v>2.3907221838286108</v>
      </c>
      <c r="F59" s="126">
        <v>26.756867657221839</v>
      </c>
      <c r="G59" s="126">
        <v>6.0934260539046301</v>
      </c>
      <c r="H59" s="126">
        <v>26.813018313752593</v>
      </c>
      <c r="I59" s="126">
        <v>19.236998963372496</v>
      </c>
      <c r="J59" s="126">
        <v>100</v>
      </c>
    </row>
    <row r="60" spans="1:10" x14ac:dyDescent="0.25">
      <c r="A60" s="122"/>
      <c r="B60" s="46"/>
      <c r="C60" s="46"/>
      <c r="D60" s="46"/>
      <c r="E60" s="46"/>
      <c r="F60" s="46"/>
      <c r="G60" s="46"/>
      <c r="H60" s="46"/>
      <c r="I60" s="46"/>
      <c r="J60" s="46"/>
    </row>
    <row r="61" spans="1:10" x14ac:dyDescent="0.25">
      <c r="A61" s="61" t="s">
        <v>129</v>
      </c>
      <c r="B61" s="61">
        <v>7</v>
      </c>
      <c r="C61" s="123">
        <v>7.9</v>
      </c>
      <c r="D61" s="123">
        <v>2.2000000000000002</v>
      </c>
      <c r="E61" s="124">
        <v>9.4</v>
      </c>
      <c r="F61" s="123">
        <v>18.2</v>
      </c>
      <c r="G61" s="123">
        <v>7.4</v>
      </c>
      <c r="H61" s="124">
        <v>32.1</v>
      </c>
      <c r="I61" s="123">
        <v>15.9</v>
      </c>
      <c r="J61" s="124">
        <v>100</v>
      </c>
    </row>
    <row r="62" spans="1:10" x14ac:dyDescent="0.25">
      <c r="A62" s="107" t="s">
        <v>108</v>
      </c>
      <c r="B62" s="125">
        <v>11.9</v>
      </c>
      <c r="C62" s="125">
        <v>9.1</v>
      </c>
      <c r="D62" s="125">
        <v>10.8</v>
      </c>
      <c r="E62" s="125">
        <v>33.200000000000003</v>
      </c>
      <c r="F62" s="125">
        <v>1.1000000000000001</v>
      </c>
      <c r="G62" s="125">
        <v>1.4</v>
      </c>
      <c r="H62" s="125">
        <v>10.4</v>
      </c>
      <c r="I62" s="125">
        <v>22.2</v>
      </c>
      <c r="J62" s="125">
        <v>100</v>
      </c>
    </row>
    <row r="63" spans="1:10" x14ac:dyDescent="0.25">
      <c r="A63" s="107" t="s">
        <v>98</v>
      </c>
      <c r="B63" s="126">
        <v>10.6</v>
      </c>
      <c r="C63" s="126">
        <v>1.1000000000000001</v>
      </c>
      <c r="D63" s="126">
        <v>0.2</v>
      </c>
      <c r="E63" s="126">
        <v>23</v>
      </c>
      <c r="F63" s="126">
        <v>1.5</v>
      </c>
      <c r="G63" s="126">
        <v>9.6999999999999993</v>
      </c>
      <c r="H63" s="126">
        <v>39.299999999999997</v>
      </c>
      <c r="I63" s="126">
        <v>14.7</v>
      </c>
      <c r="J63" s="126">
        <v>100</v>
      </c>
    </row>
    <row r="64" spans="1:10" x14ac:dyDescent="0.25">
      <c r="A64" s="107" t="s">
        <v>99</v>
      </c>
      <c r="B64" s="126">
        <v>5.0999999999999996</v>
      </c>
      <c r="C64" s="126">
        <v>10.9</v>
      </c>
      <c r="D64" s="126">
        <v>2.7</v>
      </c>
      <c r="E64" s="126">
        <v>2.2999999999999998</v>
      </c>
      <c r="F64" s="126">
        <v>26.4</v>
      </c>
      <c r="G64" s="126">
        <v>6.6</v>
      </c>
      <c r="H64" s="126">
        <v>29.8</v>
      </c>
      <c r="I64" s="126">
        <v>16.2</v>
      </c>
      <c r="J64" s="126">
        <v>100</v>
      </c>
    </row>
    <row r="65" spans="1:10" x14ac:dyDescent="0.25">
      <c r="A65" s="122"/>
      <c r="B65" s="46"/>
      <c r="C65" s="46"/>
      <c r="D65" s="46"/>
      <c r="E65" s="46"/>
      <c r="F65" s="46"/>
      <c r="G65" s="46"/>
      <c r="H65" s="46"/>
      <c r="I65" s="46"/>
      <c r="J65" s="46"/>
    </row>
    <row r="66" spans="1:10" x14ac:dyDescent="0.25">
      <c r="A66" s="61" t="s">
        <v>158</v>
      </c>
      <c r="B66" s="61">
        <v>7.9</v>
      </c>
      <c r="C66" s="123">
        <v>8.1</v>
      </c>
      <c r="D66" s="123">
        <v>2.4</v>
      </c>
      <c r="E66" s="124">
        <v>9</v>
      </c>
      <c r="F66" s="123">
        <v>17.399999999999999</v>
      </c>
      <c r="G66" s="123">
        <v>6.9</v>
      </c>
      <c r="H66" s="124">
        <v>31.3</v>
      </c>
      <c r="I66" s="123">
        <v>17</v>
      </c>
      <c r="J66" s="124">
        <v>100</v>
      </c>
    </row>
    <row r="67" spans="1:10" x14ac:dyDescent="0.25">
      <c r="A67" s="107" t="s">
        <v>108</v>
      </c>
      <c r="B67" s="125">
        <v>11.6</v>
      </c>
      <c r="C67" s="125">
        <v>9.8000000000000007</v>
      </c>
      <c r="D67" s="125">
        <v>12.5</v>
      </c>
      <c r="E67" s="125">
        <v>34</v>
      </c>
      <c r="F67" s="125">
        <v>0.8</v>
      </c>
      <c r="G67" s="125">
        <v>1.4</v>
      </c>
      <c r="H67" s="125">
        <v>10.5</v>
      </c>
      <c r="I67" s="125">
        <v>19.399999999999999</v>
      </c>
      <c r="J67" s="125">
        <v>100</v>
      </c>
    </row>
    <row r="68" spans="1:10" x14ac:dyDescent="0.25">
      <c r="A68" s="107" t="s">
        <v>98</v>
      </c>
      <c r="B68" s="126">
        <v>12.8</v>
      </c>
      <c r="C68" s="126">
        <v>1.3</v>
      </c>
      <c r="D68" s="126">
        <v>0.1</v>
      </c>
      <c r="E68" s="126">
        <v>21.9</v>
      </c>
      <c r="F68" s="126">
        <v>1.6</v>
      </c>
      <c r="G68" s="126">
        <v>9.3000000000000007</v>
      </c>
      <c r="H68" s="126">
        <v>38.200000000000003</v>
      </c>
      <c r="I68" s="126">
        <v>14.8</v>
      </c>
      <c r="J68" s="126">
        <v>100</v>
      </c>
    </row>
    <row r="69" spans="1:10" x14ac:dyDescent="0.25">
      <c r="A69" s="107" t="s">
        <v>99</v>
      </c>
      <c r="B69" s="126">
        <v>5.6</v>
      </c>
      <c r="C69" s="126">
        <v>11.2</v>
      </c>
      <c r="D69" s="126">
        <v>2.8</v>
      </c>
      <c r="E69" s="126">
        <v>2.2000000000000002</v>
      </c>
      <c r="F69" s="126">
        <v>25.2</v>
      </c>
      <c r="G69" s="126">
        <v>6.1</v>
      </c>
      <c r="H69" s="126">
        <v>29.1</v>
      </c>
      <c r="I69" s="126">
        <v>17.8</v>
      </c>
      <c r="J69" s="126">
        <v>100</v>
      </c>
    </row>
    <row r="70" spans="1:10" x14ac:dyDescent="0.25">
      <c r="A70" s="107"/>
      <c r="B70" s="64"/>
      <c r="C70" s="64"/>
      <c r="D70" s="64"/>
      <c r="E70" s="64"/>
      <c r="F70" s="64"/>
      <c r="G70" s="64"/>
      <c r="H70" s="64"/>
      <c r="I70" s="64"/>
      <c r="J70" s="64"/>
    </row>
    <row r="71" spans="1:10" s="127" customFormat="1" x14ac:dyDescent="0.25">
      <c r="A71" s="41" t="s">
        <v>14</v>
      </c>
      <c r="B71" s="41"/>
      <c r="C71" s="41"/>
      <c r="D71" s="41"/>
      <c r="E71" s="41"/>
      <c r="F71" s="41"/>
      <c r="G71" s="41"/>
      <c r="H71" s="41"/>
      <c r="I71" s="41"/>
      <c r="J71" s="41"/>
    </row>
    <row r="72" spans="1:10" s="127" customFormat="1" x14ac:dyDescent="0.25">
      <c r="A72" s="41" t="s">
        <v>151</v>
      </c>
      <c r="B72" s="128"/>
      <c r="C72" s="128"/>
      <c r="D72" s="128"/>
      <c r="E72" s="128"/>
      <c r="F72" s="128"/>
      <c r="G72" s="128"/>
      <c r="H72" s="128"/>
      <c r="I72" s="128"/>
      <c r="J72" s="128"/>
    </row>
    <row r="73" spans="1:10" s="127" customFormat="1" x14ac:dyDescent="0.25">
      <c r="A73" s="39" t="s">
        <v>209</v>
      </c>
      <c r="B73" s="39"/>
      <c r="C73" s="39"/>
      <c r="D73" s="39"/>
      <c r="E73" s="39"/>
      <c r="F73" s="39"/>
      <c r="G73" s="39"/>
      <c r="H73" s="39"/>
      <c r="I73" s="39"/>
      <c r="J73" s="39"/>
    </row>
  </sheetData>
  <mergeCells count="7">
    <mergeCell ref="J3:J5"/>
    <mergeCell ref="B3:H3"/>
    <mergeCell ref="A3:A5"/>
    <mergeCell ref="B4:D4"/>
    <mergeCell ref="E4:G4"/>
    <mergeCell ref="H4:H5"/>
    <mergeCell ref="I3:I5"/>
  </mergeCells>
  <pageMargins left="0.70866141732283472" right="0.70866141732283472" top="0.74803149606299213" bottom="0.74803149606299213" header="0.31496062992125984" footer="0.31496062992125984"/>
  <pageSetup paperSize="9" scale="5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Sommaire</vt:lpstr>
      <vt:lpstr>Méthodologie</vt:lpstr>
      <vt:lpstr>Tableau 1</vt:lpstr>
      <vt:lpstr>Tableau 2</vt:lpstr>
      <vt:lpstr>Tableau 3</vt:lpstr>
      <vt:lpstr>Tableau 4</vt:lpstr>
      <vt:lpstr>Annexe 1</vt:lpstr>
      <vt:lpstr>Annexe 2</vt:lpstr>
      <vt:lpstr>Annexe 3</vt:lpstr>
      <vt:lpstr>Annexe 4</vt:lpstr>
      <vt:lpstr>Annexe 5</vt:lpstr>
      <vt:lpstr>Annexe 6</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Cédric Mamari</cp:lastModifiedBy>
  <cp:lastPrinted>2020-01-28T17:56:49Z</cp:lastPrinted>
  <dcterms:created xsi:type="dcterms:W3CDTF">2016-03-11T15:56:45Z</dcterms:created>
  <dcterms:modified xsi:type="dcterms:W3CDTF">2021-07-21T08:03:33Z</dcterms:modified>
</cp:coreProperties>
</file>